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卓球\32 ホームページ\高体連卓球\送付されてきたファイル\R05\060104_愛媛OP\"/>
    </mc:Choice>
  </mc:AlternateContent>
  <bookViews>
    <workbookView xWindow="0" yWindow="0" windowWidth="20490" windowHeight="7770"/>
  </bookViews>
  <sheets>
    <sheet name="申込書１" sheetId="9" r:id="rId1"/>
    <sheet name="氏名５文字関数" sheetId="4" state="hidden" r:id="rId2"/>
  </sheets>
  <definedNames>
    <definedName name="_xlnm._FilterDatabase" localSheetId="0" hidden="1">申込書１!$A$3:$P$25</definedName>
    <definedName name="_xlnm.Print_Area" localSheetId="0">申込書１!$A$1:$P$45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9" l="1"/>
  <c r="AF41" i="9"/>
  <c r="AE41" i="9"/>
  <c r="AD41" i="9"/>
  <c r="AC41" i="9"/>
  <c r="AB41" i="9"/>
  <c r="AA41" i="9"/>
  <c r="Z41" i="9"/>
  <c r="Y41" i="9"/>
  <c r="X41" i="9"/>
  <c r="W41" i="9"/>
  <c r="V41" i="9"/>
  <c r="U41" i="9"/>
  <c r="S41" i="9"/>
  <c r="R41" i="9"/>
  <c r="AF40" i="9"/>
  <c r="AE40" i="9"/>
  <c r="AD40" i="9"/>
  <c r="AC40" i="9"/>
  <c r="AB40" i="9"/>
  <c r="AA40" i="9"/>
  <c r="Z40" i="9"/>
  <c r="Y40" i="9"/>
  <c r="X40" i="9"/>
  <c r="W40" i="9"/>
  <c r="V40" i="9"/>
  <c r="U40" i="9"/>
  <c r="S40" i="9"/>
  <c r="R40" i="9"/>
  <c r="AF39" i="9"/>
  <c r="AE39" i="9"/>
  <c r="AD39" i="9"/>
  <c r="AC39" i="9"/>
  <c r="AB39" i="9"/>
  <c r="AA39" i="9"/>
  <c r="Z39" i="9"/>
  <c r="Y39" i="9"/>
  <c r="X39" i="9"/>
  <c r="W39" i="9"/>
  <c r="V39" i="9"/>
  <c r="S39" i="9"/>
  <c r="R39" i="9"/>
  <c r="U39" i="9" s="1"/>
  <c r="AF38" i="9"/>
  <c r="AE38" i="9"/>
  <c r="AD38" i="9"/>
  <c r="AC38" i="9"/>
  <c r="AB38" i="9"/>
  <c r="AA38" i="9"/>
  <c r="Z38" i="9"/>
  <c r="Y38" i="9"/>
  <c r="X38" i="9"/>
  <c r="W38" i="9"/>
  <c r="V38" i="9"/>
  <c r="S38" i="9"/>
  <c r="R38" i="9"/>
  <c r="U38" i="9" s="1"/>
  <c r="AF37" i="9"/>
  <c r="AE37" i="9"/>
  <c r="AD37" i="9"/>
  <c r="AC37" i="9"/>
  <c r="AB37" i="9"/>
  <c r="AA37" i="9"/>
  <c r="Z37" i="9"/>
  <c r="Y37" i="9"/>
  <c r="X37" i="9"/>
  <c r="W37" i="9"/>
  <c r="V37" i="9"/>
  <c r="S37" i="9"/>
  <c r="U37" i="9" s="1"/>
  <c r="R37" i="9"/>
  <c r="AF36" i="9"/>
  <c r="AE36" i="9"/>
  <c r="AD36" i="9"/>
  <c r="AC36" i="9"/>
  <c r="AB36" i="9"/>
  <c r="AA36" i="9"/>
  <c r="Z36" i="9"/>
  <c r="Y36" i="9"/>
  <c r="X36" i="9"/>
  <c r="W36" i="9"/>
  <c r="V36" i="9"/>
  <c r="S36" i="9"/>
  <c r="R36" i="9"/>
  <c r="U36" i="9" s="1"/>
  <c r="AF35" i="9"/>
  <c r="AE35" i="9"/>
  <c r="AD35" i="9"/>
  <c r="AC35" i="9"/>
  <c r="AB35" i="9"/>
  <c r="AA35" i="9"/>
  <c r="Z35" i="9"/>
  <c r="Y35" i="9"/>
  <c r="X35" i="9"/>
  <c r="W35" i="9"/>
  <c r="V35" i="9"/>
  <c r="S35" i="9"/>
  <c r="R35" i="9"/>
  <c r="U35" i="9" s="1"/>
  <c r="AF34" i="9"/>
  <c r="AE34" i="9"/>
  <c r="AD34" i="9"/>
  <c r="AC34" i="9"/>
  <c r="AB34" i="9"/>
  <c r="AA34" i="9"/>
  <c r="Z34" i="9"/>
  <c r="Y34" i="9"/>
  <c r="X34" i="9"/>
  <c r="W34" i="9"/>
  <c r="V34" i="9"/>
  <c r="U34" i="9"/>
  <c r="S34" i="9"/>
  <c r="R34" i="9"/>
  <c r="AF33" i="9"/>
  <c r="AE33" i="9"/>
  <c r="AD33" i="9"/>
  <c r="AC33" i="9"/>
  <c r="AB33" i="9"/>
  <c r="AA33" i="9"/>
  <c r="Z33" i="9"/>
  <c r="Y33" i="9"/>
  <c r="X33" i="9"/>
  <c r="W33" i="9"/>
  <c r="V33" i="9"/>
  <c r="S33" i="9"/>
  <c r="R33" i="9"/>
  <c r="U33" i="9" s="1"/>
  <c r="AF32" i="9"/>
  <c r="AE32" i="9"/>
  <c r="AD32" i="9"/>
  <c r="AC32" i="9"/>
  <c r="AB32" i="9"/>
  <c r="AA32" i="9"/>
  <c r="Z32" i="9"/>
  <c r="Y32" i="9"/>
  <c r="X32" i="9"/>
  <c r="W32" i="9"/>
  <c r="V32" i="9"/>
  <c r="S32" i="9"/>
  <c r="R32" i="9"/>
  <c r="U32" i="9" s="1"/>
  <c r="AF31" i="9"/>
  <c r="AE31" i="9"/>
  <c r="AD31" i="9"/>
  <c r="AC31" i="9"/>
  <c r="AB31" i="9"/>
  <c r="AA31" i="9"/>
  <c r="Z31" i="9"/>
  <c r="Y31" i="9"/>
  <c r="X31" i="9"/>
  <c r="W31" i="9"/>
  <c r="V31" i="9"/>
  <c r="S31" i="9"/>
  <c r="R31" i="9"/>
  <c r="U31" i="9" s="1"/>
  <c r="AF30" i="9"/>
  <c r="AD30" i="9"/>
  <c r="AC30" i="9"/>
  <c r="AB30" i="9"/>
  <c r="AA30" i="9"/>
  <c r="Z30" i="9"/>
  <c r="Y30" i="9"/>
  <c r="X30" i="9"/>
  <c r="W30" i="9"/>
  <c r="V30" i="9"/>
  <c r="AE30" i="9" s="1"/>
  <c r="S30" i="9"/>
  <c r="R30" i="9"/>
  <c r="AF24" i="9"/>
  <c r="AD24" i="9"/>
  <c r="AC24" i="9"/>
  <c r="AB24" i="9"/>
  <c r="AA24" i="9"/>
  <c r="Z24" i="9"/>
  <c r="Y24" i="9"/>
  <c r="X24" i="9"/>
  <c r="W24" i="9"/>
  <c r="V24" i="9"/>
  <c r="S24" i="9"/>
  <c r="U24" i="9" s="1"/>
  <c r="R24" i="9"/>
  <c r="AF23" i="9"/>
  <c r="AD23" i="9"/>
  <c r="AC23" i="9"/>
  <c r="AB23" i="9"/>
  <c r="AA23" i="9"/>
  <c r="Z23" i="9"/>
  <c r="Y23" i="9"/>
  <c r="X23" i="9"/>
  <c r="W23" i="9"/>
  <c r="V23" i="9"/>
  <c r="S23" i="9"/>
  <c r="R23" i="9"/>
  <c r="U23" i="9" s="1"/>
  <c r="AF22" i="9"/>
  <c r="AD22" i="9"/>
  <c r="AC22" i="9"/>
  <c r="AB22" i="9"/>
  <c r="AA22" i="9"/>
  <c r="Z22" i="9"/>
  <c r="Y22" i="9"/>
  <c r="X22" i="9"/>
  <c r="W22" i="9"/>
  <c r="V22" i="9"/>
  <c r="S22" i="9"/>
  <c r="R22" i="9"/>
  <c r="U22" i="9" s="1"/>
  <c r="AF21" i="9"/>
  <c r="AD21" i="9"/>
  <c r="AC21" i="9"/>
  <c r="AB21" i="9"/>
  <c r="AA21" i="9"/>
  <c r="Z21" i="9"/>
  <c r="Y21" i="9"/>
  <c r="X21" i="9"/>
  <c r="W21" i="9"/>
  <c r="V21" i="9"/>
  <c r="U21" i="9"/>
  <c r="S21" i="9"/>
  <c r="R21" i="9"/>
  <c r="AF20" i="9"/>
  <c r="AD20" i="9"/>
  <c r="AC20" i="9"/>
  <c r="AB20" i="9"/>
  <c r="AA20" i="9"/>
  <c r="Z20" i="9"/>
  <c r="Y20" i="9"/>
  <c r="X20" i="9"/>
  <c r="W20" i="9"/>
  <c r="V20" i="9"/>
  <c r="S20" i="9"/>
  <c r="R20" i="9"/>
  <c r="U20" i="9" s="1"/>
  <c r="AF19" i="9"/>
  <c r="AD19" i="9"/>
  <c r="AC19" i="9"/>
  <c r="AB19" i="9"/>
  <c r="AA19" i="9"/>
  <c r="Z19" i="9"/>
  <c r="Y19" i="9"/>
  <c r="X19" i="9"/>
  <c r="W19" i="9"/>
  <c r="V19" i="9"/>
  <c r="S19" i="9"/>
  <c r="R19" i="9"/>
  <c r="AF18" i="9"/>
  <c r="AE18" i="9"/>
  <c r="AD18" i="9"/>
  <c r="AC18" i="9"/>
  <c r="AB18" i="9"/>
  <c r="AA18" i="9"/>
  <c r="Z18" i="9"/>
  <c r="Y18" i="9"/>
  <c r="X18" i="9"/>
  <c r="W18" i="9"/>
  <c r="V18" i="9"/>
  <c r="U18" i="9"/>
  <c r="S18" i="9"/>
  <c r="R18" i="9"/>
  <c r="AF17" i="9"/>
  <c r="AD17" i="9"/>
  <c r="AC17" i="9"/>
  <c r="AB17" i="9"/>
  <c r="AA17" i="9"/>
  <c r="Z17" i="9"/>
  <c r="Y17" i="9"/>
  <c r="X17" i="9"/>
  <c r="W17" i="9"/>
  <c r="V17" i="9"/>
  <c r="S17" i="9"/>
  <c r="R17" i="9"/>
  <c r="U17" i="9" s="1"/>
  <c r="AF16" i="9"/>
  <c r="AD16" i="9"/>
  <c r="AC16" i="9"/>
  <c r="AB16" i="9"/>
  <c r="AA16" i="9"/>
  <c r="Z16" i="9"/>
  <c r="Y16" i="9"/>
  <c r="X16" i="9"/>
  <c r="W16" i="9"/>
  <c r="V16" i="9"/>
  <c r="S16" i="9"/>
  <c r="U16" i="9" s="1"/>
  <c r="R16" i="9"/>
  <c r="AF15" i="9"/>
  <c r="AD15" i="9"/>
  <c r="AC15" i="9"/>
  <c r="AB15" i="9"/>
  <c r="AA15" i="9"/>
  <c r="Z15" i="9"/>
  <c r="Y15" i="9"/>
  <c r="X15" i="9"/>
  <c r="W15" i="9"/>
  <c r="V15" i="9"/>
  <c r="S15" i="9"/>
  <c r="U15" i="9" s="1"/>
  <c r="R15" i="9"/>
  <c r="AF14" i="9"/>
  <c r="AD14" i="9"/>
  <c r="AC14" i="9"/>
  <c r="AB14" i="9"/>
  <c r="AA14" i="9"/>
  <c r="Z14" i="9"/>
  <c r="Y14" i="9"/>
  <c r="X14" i="9"/>
  <c r="W14" i="9"/>
  <c r="V14" i="9"/>
  <c r="S14" i="9"/>
  <c r="R14" i="9"/>
  <c r="U14" i="9" s="1"/>
  <c r="AF13" i="9"/>
  <c r="AD13" i="9"/>
  <c r="AC13" i="9"/>
  <c r="AB13" i="9"/>
  <c r="AA13" i="9"/>
  <c r="Z13" i="9"/>
  <c r="Y13" i="9"/>
  <c r="X13" i="9"/>
  <c r="W13" i="9"/>
  <c r="V13" i="9"/>
  <c r="S13" i="9"/>
  <c r="R13" i="9"/>
  <c r="I10" i="9"/>
  <c r="AE20" i="9" s="1"/>
  <c r="U30" i="9" l="1"/>
  <c r="U19" i="9"/>
  <c r="U13" i="9"/>
  <c r="AE13" i="9"/>
  <c r="AE14" i="9"/>
  <c r="AE15" i="9"/>
  <c r="AE16" i="9"/>
  <c r="AE17" i="9"/>
  <c r="AE19" i="9"/>
  <c r="AE24" i="9"/>
  <c r="AE23" i="9"/>
  <c r="AE22" i="9"/>
  <c r="AE21" i="9"/>
  <c r="F26" i="4" l="1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F21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E11" i="4"/>
  <c r="D11" i="4"/>
  <c r="E10" i="4"/>
  <c r="D10" i="4"/>
  <c r="E9" i="4"/>
  <c r="D9" i="4"/>
  <c r="E8" i="4"/>
  <c r="D8" i="4"/>
  <c r="E7" i="4"/>
  <c r="D7" i="4"/>
  <c r="E6" i="4"/>
  <c r="D6" i="4"/>
  <c r="E5" i="4"/>
  <c r="D5" i="4"/>
  <c r="E4" i="4"/>
  <c r="D4" i="4"/>
  <c r="F4" i="4" l="1"/>
  <c r="F6" i="4"/>
  <c r="F8" i="4"/>
  <c r="F10" i="4"/>
  <c r="F12" i="4"/>
  <c r="F14" i="4"/>
  <c r="F16" i="4"/>
  <c r="F18" i="4"/>
  <c r="F20" i="4"/>
  <c r="F5" i="4"/>
  <c r="F7" i="4"/>
  <c r="F9" i="4"/>
  <c r="F11" i="4"/>
  <c r="F13" i="4"/>
  <c r="F15" i="4"/>
  <c r="F17" i="4"/>
  <c r="F19" i="4"/>
</calcChain>
</file>

<file path=xl/comments1.xml><?xml version="1.0" encoding="utf-8"?>
<comments xmlns="http://schemas.openxmlformats.org/spreadsheetml/2006/main">
  <authors>
    <author>Administrator</author>
  </authors>
  <commentList>
    <comment ref="E4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高等学校・中等教育学校を選んでください。</t>
        </r>
      </text>
    </comment>
    <comment ref="G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保存ファイル名が出力されない場合、無視してください。</t>
        </r>
      </text>
    </comment>
    <comment ref="I10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2チーム目の参加については、要項をご確認ください。</t>
        </r>
        <r>
          <rPr>
            <sz val="14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masatora</author>
  </authors>
  <commentList>
    <comment ref="F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masatora:</t>
        </r>
        <r>
          <rPr>
            <sz val="9"/>
            <color indexed="81"/>
            <rFont val="ＭＳ Ｐゴシック"/>
            <family val="3"/>
            <charset val="128"/>
          </rPr>
          <t xml:space="preserve">
F列のフォントは
MSゴシックまたはMS明朝
にする。
MS P ゴッシクやMS P明朝
にしないこと
</t>
        </r>
      </text>
    </comment>
  </commentList>
</comments>
</file>

<file path=xl/sharedStrings.xml><?xml version="1.0" encoding="utf-8"?>
<sst xmlns="http://schemas.openxmlformats.org/spreadsheetml/2006/main" count="361" uniqueCount="253">
  <si>
    <t>申込責任者</t>
    <rPh sb="0" eb="2">
      <t>モウシコミ</t>
    </rPh>
    <rPh sb="2" eb="5">
      <t>セキニンシャ</t>
    </rPh>
    <phoneticPr fontId="1"/>
  </si>
  <si>
    <t>(参加校名)</t>
    <rPh sb="1" eb="3">
      <t>サンカ</t>
    </rPh>
    <rPh sb="3" eb="5">
      <t>コウメイ</t>
    </rPh>
    <phoneticPr fontId="1"/>
  </si>
  <si>
    <t>(氏名)</t>
    <rPh sb="1" eb="3">
      <t>シメイ</t>
    </rPh>
    <phoneticPr fontId="1"/>
  </si>
  <si>
    <t>(住所)　〒</t>
    <phoneticPr fontId="1"/>
  </si>
  <si>
    <t>( 県　　名 )</t>
    <rPh sb="2" eb="3">
      <t>ケン</t>
    </rPh>
    <rPh sb="5" eb="6">
      <t>メイ</t>
    </rPh>
    <phoneticPr fontId="1"/>
  </si>
  <si>
    <t>( 性　　別 )</t>
    <rPh sb="2" eb="3">
      <t>セイ</t>
    </rPh>
    <rPh sb="5" eb="6">
      <t>ベツ</t>
    </rPh>
    <phoneticPr fontId="1"/>
  </si>
  <si>
    <t>チーム名</t>
    <rPh sb="3" eb="4">
      <t>メイ</t>
    </rPh>
    <phoneticPr fontId="1"/>
  </si>
  <si>
    <t>学年</t>
    <rPh sb="0" eb="2">
      <t>ガクネン</t>
    </rPh>
    <phoneticPr fontId="1"/>
  </si>
  <si>
    <t>選手氏名</t>
    <rPh sb="0" eb="2">
      <t>センシュ</t>
    </rPh>
    <rPh sb="2" eb="4">
      <t>シメイ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</si>
  <si>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</si>
  <si>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</si>
  <si>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↓各セルに空白を必要文字数分入れています。</t>
    <rPh sb="1" eb="2">
      <t>カク</t>
    </rPh>
    <rPh sb="5" eb="7">
      <t>クウハク</t>
    </rPh>
    <rPh sb="8" eb="10">
      <t>ヒツヨウ</t>
    </rPh>
    <rPh sb="10" eb="13">
      <t>モジスウ</t>
    </rPh>
    <rPh sb="13" eb="14">
      <t>ブン</t>
    </rPh>
    <rPh sb="14" eb="15">
      <t>イ</t>
    </rPh>
    <phoneticPr fontId="4"/>
  </si>
  <si>
    <t>ID</t>
    <phoneticPr fontId="4"/>
  </si>
  <si>
    <t>姓</t>
    <rPh sb="0" eb="1">
      <t>セイ</t>
    </rPh>
    <phoneticPr fontId="4"/>
  </si>
  <si>
    <t>名</t>
    <rPh sb="0" eb="1">
      <t>メイ</t>
    </rPh>
    <phoneticPr fontId="4"/>
  </si>
  <si>
    <t>姓文字数</t>
    <rPh sb="0" eb="1">
      <t>セイ</t>
    </rPh>
    <rPh sb="1" eb="4">
      <t>モジスウ</t>
    </rPh>
    <phoneticPr fontId="4"/>
  </si>
  <si>
    <t>名文字数</t>
    <rPh sb="0" eb="1">
      <t>ナ</t>
    </rPh>
    <rPh sb="1" eb="4">
      <t>モジスウ</t>
    </rPh>
    <phoneticPr fontId="4"/>
  </si>
  <si>
    <t>参照テーブル</t>
    <rPh sb="0" eb="2">
      <t>サンショウ</t>
    </rPh>
    <phoneticPr fontId="4"/>
  </si>
  <si>
    <t>岩鬼</t>
    <rPh sb="0" eb="1">
      <t>イワ</t>
    </rPh>
    <rPh sb="1" eb="2">
      <t>キ</t>
    </rPh>
    <phoneticPr fontId="4"/>
  </si>
  <si>
    <t>正美</t>
    <rPh sb="0" eb="2">
      <t>マサミ</t>
    </rPh>
    <phoneticPr fontId="4"/>
  </si>
  <si>
    <t>姓＼名</t>
    <rPh sb="0" eb="1">
      <t>セイ</t>
    </rPh>
    <rPh sb="2" eb="3">
      <t>メイ</t>
    </rPh>
    <phoneticPr fontId="4"/>
  </si>
  <si>
    <t>殿馬</t>
    <rPh sb="0" eb="1">
      <t>トノ</t>
    </rPh>
    <rPh sb="1" eb="2">
      <t>マ</t>
    </rPh>
    <phoneticPr fontId="4"/>
  </si>
  <si>
    <t>数人</t>
    <rPh sb="0" eb="2">
      <t>カズト</t>
    </rPh>
    <phoneticPr fontId="4"/>
  </si>
  <si>
    <t>　　　</t>
    <phoneticPr fontId="4"/>
  </si>
  <si>
    <t>　　</t>
    <phoneticPr fontId="4"/>
  </si>
  <si>
    <t>　</t>
    <phoneticPr fontId="4"/>
  </si>
  <si>
    <t>山岡</t>
    <rPh sb="0" eb="2">
      <t>ヤマオカ</t>
    </rPh>
    <phoneticPr fontId="4"/>
  </si>
  <si>
    <t>鉄司</t>
    <rPh sb="0" eb="2">
      <t>テツシ</t>
    </rPh>
    <phoneticPr fontId="4"/>
  </si>
  <si>
    <t>土井垣</t>
    <rPh sb="0" eb="3">
      <t>ドイガキ</t>
    </rPh>
    <phoneticPr fontId="4"/>
  </si>
  <si>
    <t>将</t>
    <rPh sb="0" eb="1">
      <t>ショウ</t>
    </rPh>
    <phoneticPr fontId="4"/>
  </si>
  <si>
    <t>山田</t>
    <rPh sb="0" eb="2">
      <t>ヤマダ</t>
    </rPh>
    <phoneticPr fontId="4"/>
  </si>
  <si>
    <t>太郎</t>
    <rPh sb="0" eb="2">
      <t>タロウ</t>
    </rPh>
    <phoneticPr fontId="4"/>
  </si>
  <si>
    <t>石毛</t>
    <rPh sb="0" eb="2">
      <t>イシゲ</t>
    </rPh>
    <phoneticPr fontId="4"/>
  </si>
  <si>
    <t>幸一</t>
    <rPh sb="0" eb="2">
      <t>コウイチ</t>
    </rPh>
    <phoneticPr fontId="4"/>
  </si>
  <si>
    <t>沢田</t>
    <rPh sb="0" eb="2">
      <t>サワダ</t>
    </rPh>
    <phoneticPr fontId="4"/>
  </si>
  <si>
    <t>京太</t>
    <rPh sb="0" eb="2">
      <t>キョウタ</t>
    </rPh>
    <phoneticPr fontId="4"/>
  </si>
  <si>
    <t>北</t>
    <rPh sb="0" eb="1">
      <t>キタ</t>
    </rPh>
    <phoneticPr fontId="4"/>
  </si>
  <si>
    <t>満男</t>
    <rPh sb="0" eb="2">
      <t>ミツオ</t>
    </rPh>
    <phoneticPr fontId="4"/>
  </si>
  <si>
    <t>里中</t>
    <rPh sb="0" eb="2">
      <t>サトナカ</t>
    </rPh>
    <phoneticPr fontId="4"/>
  </si>
  <si>
    <t>智</t>
    <rPh sb="0" eb="1">
      <t>サトル</t>
    </rPh>
    <phoneticPr fontId="4"/>
  </si>
  <si>
    <t>微笑</t>
    <rPh sb="0" eb="2">
      <t>ホホエ</t>
    </rPh>
    <phoneticPr fontId="4"/>
  </si>
  <si>
    <t>三太郎</t>
    <rPh sb="0" eb="3">
      <t>サンタロウ</t>
    </rPh>
    <phoneticPr fontId="4"/>
  </si>
  <si>
    <t>渚</t>
    <rPh sb="0" eb="1">
      <t>ナギサ</t>
    </rPh>
    <phoneticPr fontId="4"/>
  </si>
  <si>
    <t>圭一</t>
    <rPh sb="0" eb="2">
      <t>ケイイチ</t>
    </rPh>
    <phoneticPr fontId="4"/>
  </si>
  <si>
    <t>高代</t>
    <rPh sb="0" eb="2">
      <t>タカシロ</t>
    </rPh>
    <phoneticPr fontId="4"/>
  </si>
  <si>
    <t>智秋</t>
    <rPh sb="0" eb="1">
      <t>トモ</t>
    </rPh>
    <rPh sb="1" eb="2">
      <t>アキ</t>
    </rPh>
    <phoneticPr fontId="4"/>
  </si>
  <si>
    <t>上下</t>
    <rPh sb="0" eb="2">
      <t>カミシモ</t>
    </rPh>
    <phoneticPr fontId="4"/>
  </si>
  <si>
    <t>左右太</t>
    <rPh sb="0" eb="2">
      <t>サユウ</t>
    </rPh>
    <rPh sb="2" eb="3">
      <t>タ</t>
    </rPh>
    <phoneticPr fontId="4"/>
  </si>
  <si>
    <t>中</t>
    <rPh sb="0" eb="1">
      <t>アタル</t>
    </rPh>
    <phoneticPr fontId="4"/>
  </si>
  <si>
    <t>二美夫</t>
    <rPh sb="0" eb="3">
      <t>フミオ</t>
    </rPh>
    <phoneticPr fontId="4"/>
  </si>
  <si>
    <t>武蔵坊</t>
    <rPh sb="0" eb="2">
      <t>ムサシ</t>
    </rPh>
    <rPh sb="2" eb="3">
      <t>ボウ</t>
    </rPh>
    <phoneticPr fontId="4"/>
  </si>
  <si>
    <t>数馬</t>
    <rPh sb="0" eb="2">
      <t>カズマ</t>
    </rPh>
    <phoneticPr fontId="4"/>
  </si>
  <si>
    <t>隼</t>
    <rPh sb="0" eb="1">
      <t>ハヤブサ</t>
    </rPh>
    <phoneticPr fontId="4"/>
  </si>
  <si>
    <t>走</t>
    <rPh sb="0" eb="1">
      <t>ハシ</t>
    </rPh>
    <phoneticPr fontId="4"/>
  </si>
  <si>
    <t>ハリー</t>
    <phoneticPr fontId="4"/>
  </si>
  <si>
    <t>フォアマン</t>
    <phoneticPr fontId="4"/>
  </si>
  <si>
    <t>姓名学年</t>
    <rPh sb="0" eb="2">
      <t>セイメイ</t>
    </rPh>
    <rPh sb="2" eb="4">
      <t>ガクネン</t>
    </rPh>
    <phoneticPr fontId="1"/>
  </si>
  <si>
    <t>県名</t>
    <rPh sb="0" eb="1">
      <t>ケン</t>
    </rPh>
    <rPh sb="1" eb="2">
      <t>メイ</t>
    </rPh>
    <phoneticPr fontId="1"/>
  </si>
  <si>
    <t>学校名</t>
    <rPh sb="0" eb="3">
      <t>ガッコウメイ</t>
    </rPh>
    <phoneticPr fontId="1"/>
  </si>
  <si>
    <t>性別</t>
    <rPh sb="0" eb="2">
      <t>セイベツ</t>
    </rPh>
    <phoneticPr fontId="1"/>
  </si>
  <si>
    <t>ふりがな</t>
    <phoneticPr fontId="1"/>
  </si>
  <si>
    <t>ふりがな姓</t>
    <rPh sb="4" eb="5">
      <t>セイ</t>
    </rPh>
    <phoneticPr fontId="1"/>
  </si>
  <si>
    <t>ふりがな名</t>
    <rPh sb="4" eb="5">
      <t>メイ</t>
    </rPh>
    <phoneticPr fontId="1"/>
  </si>
  <si>
    <t>-</t>
    <phoneticPr fontId="1"/>
  </si>
  <si>
    <t>(電話)</t>
    <rPh sb="1" eb="3">
      <t>デンワ</t>
    </rPh>
    <phoneticPr fontId="1"/>
  </si>
  <si>
    <t>(携帯・緊急連絡先)</t>
    <rPh sb="1" eb="3">
      <t>ケイタイ</t>
    </rPh>
    <rPh sb="4" eb="6">
      <t>キンキュウ</t>
    </rPh>
    <rPh sb="6" eb="9">
      <t>レンラクサキ</t>
    </rPh>
    <phoneticPr fontId="1"/>
  </si>
  <si>
    <t>川江</t>
  </si>
  <si>
    <t>川之江</t>
  </si>
  <si>
    <t>三島</t>
  </si>
  <si>
    <t>土居</t>
  </si>
  <si>
    <t>新東</t>
  </si>
  <si>
    <t>新居浜東</t>
  </si>
  <si>
    <t>新西</t>
  </si>
  <si>
    <t>新居浜西</t>
  </si>
  <si>
    <t>新南</t>
  </si>
  <si>
    <t>新居浜南</t>
  </si>
  <si>
    <t>新工</t>
  </si>
  <si>
    <t>新居浜工</t>
  </si>
  <si>
    <t>新商</t>
  </si>
  <si>
    <t>新居浜商</t>
  </si>
  <si>
    <t>西条</t>
  </si>
  <si>
    <t>西農</t>
  </si>
  <si>
    <t>西条農</t>
  </si>
  <si>
    <t>小松</t>
  </si>
  <si>
    <t>東予</t>
  </si>
  <si>
    <t>丹原</t>
  </si>
  <si>
    <t>今東</t>
  </si>
  <si>
    <t>今治東</t>
  </si>
  <si>
    <t>伯方</t>
  </si>
  <si>
    <t>今西伯方</t>
  </si>
  <si>
    <t>今南</t>
  </si>
  <si>
    <t>今治南</t>
  </si>
  <si>
    <t>今北</t>
  </si>
  <si>
    <t>今治北</t>
  </si>
  <si>
    <t>大三</t>
  </si>
  <si>
    <t>今北大三島</t>
  </si>
  <si>
    <t>今工</t>
  </si>
  <si>
    <t>今治工</t>
  </si>
  <si>
    <t>弓削</t>
  </si>
  <si>
    <t>明徳</t>
  </si>
  <si>
    <t>今治明徳</t>
  </si>
  <si>
    <t>矢田</t>
  </si>
  <si>
    <t>明徳矢田</t>
  </si>
  <si>
    <t>精華</t>
  </si>
  <si>
    <t>今治精華</t>
  </si>
  <si>
    <t>新専</t>
  </si>
  <si>
    <t>新居浜専</t>
  </si>
  <si>
    <t>商船</t>
  </si>
  <si>
    <t>弓削商船</t>
  </si>
  <si>
    <t>今特</t>
  </si>
  <si>
    <t>今治特</t>
  </si>
  <si>
    <t>北条</t>
  </si>
  <si>
    <t>松東</t>
  </si>
  <si>
    <t>松山東</t>
  </si>
  <si>
    <t>松西</t>
  </si>
  <si>
    <t>松山西</t>
  </si>
  <si>
    <t>松南</t>
  </si>
  <si>
    <t>松山南</t>
  </si>
  <si>
    <t>砥部</t>
  </si>
  <si>
    <t>松南砥部</t>
  </si>
  <si>
    <t>松北</t>
  </si>
  <si>
    <t>松山北</t>
  </si>
  <si>
    <t>中島</t>
  </si>
  <si>
    <t>松北中島</t>
  </si>
  <si>
    <t>中央</t>
  </si>
  <si>
    <t>松山中央</t>
  </si>
  <si>
    <t>松工</t>
  </si>
  <si>
    <t>松山工</t>
  </si>
  <si>
    <t>松商</t>
  </si>
  <si>
    <t>松山商</t>
  </si>
  <si>
    <t>東温</t>
  </si>
  <si>
    <t>上浮</t>
  </si>
  <si>
    <t>上浮穴</t>
  </si>
  <si>
    <t>伊農</t>
  </si>
  <si>
    <t>伊予農</t>
  </si>
  <si>
    <t>伊予</t>
  </si>
  <si>
    <t>愛附</t>
  </si>
  <si>
    <t>愛大附属</t>
  </si>
  <si>
    <t>新田</t>
  </si>
  <si>
    <t>青雲</t>
  </si>
  <si>
    <t>新田青雲</t>
  </si>
  <si>
    <t>松学</t>
    <rPh sb="0" eb="1">
      <t>マツ</t>
    </rPh>
    <rPh sb="1" eb="2">
      <t>ガク</t>
    </rPh>
    <phoneticPr fontId="2"/>
  </si>
  <si>
    <t>松山学院</t>
    <rPh sb="2" eb="4">
      <t>ガクイン</t>
    </rPh>
    <phoneticPr fontId="2"/>
  </si>
  <si>
    <t>愛光</t>
  </si>
  <si>
    <t>聖陵</t>
  </si>
  <si>
    <t>松山聖陵</t>
  </si>
  <si>
    <t>東雲</t>
  </si>
  <si>
    <t>松山東雲</t>
  </si>
  <si>
    <t>済美</t>
  </si>
  <si>
    <t>平成</t>
  </si>
  <si>
    <t>済美平成</t>
  </si>
  <si>
    <t>聖カ</t>
  </si>
  <si>
    <t>聖カ学園</t>
  </si>
  <si>
    <t>大洲</t>
  </si>
  <si>
    <t>大農</t>
  </si>
  <si>
    <t>大洲農</t>
  </si>
  <si>
    <t>長浜</t>
  </si>
  <si>
    <t>内子</t>
  </si>
  <si>
    <t>小田</t>
  </si>
  <si>
    <t>内子小田</t>
  </si>
  <si>
    <t>八高</t>
  </si>
  <si>
    <t>八幡浜</t>
  </si>
  <si>
    <t>八工</t>
  </si>
  <si>
    <t>八幡浜工</t>
  </si>
  <si>
    <t>川石</t>
  </si>
  <si>
    <t>川之石</t>
  </si>
  <si>
    <t>三崎</t>
  </si>
  <si>
    <t>宇和</t>
  </si>
  <si>
    <t>三瓶</t>
  </si>
  <si>
    <t>宇和三瓶</t>
  </si>
  <si>
    <t>野村</t>
  </si>
  <si>
    <t>宇東</t>
  </si>
  <si>
    <t>宇和島東</t>
  </si>
  <si>
    <t>宇南</t>
  </si>
  <si>
    <t>宇和島南</t>
  </si>
  <si>
    <t>宇水</t>
  </si>
  <si>
    <t>宇和島水</t>
  </si>
  <si>
    <t>吉田</t>
  </si>
  <si>
    <t>三間</t>
  </si>
  <si>
    <t>北宇和三間</t>
    <rPh sb="0" eb="1">
      <t>キタ</t>
    </rPh>
    <rPh sb="1" eb="2">
      <t>ウ</t>
    </rPh>
    <rPh sb="2" eb="3">
      <t>ワ</t>
    </rPh>
    <phoneticPr fontId="2"/>
  </si>
  <si>
    <t>北宇</t>
  </si>
  <si>
    <t>北宇和</t>
  </si>
  <si>
    <t>津島</t>
  </si>
  <si>
    <t>宇東津島</t>
    <rPh sb="0" eb="1">
      <t>ウ</t>
    </rPh>
    <rPh sb="1" eb="2">
      <t>トウ</t>
    </rPh>
    <phoneticPr fontId="2"/>
  </si>
  <si>
    <t>南宇</t>
  </si>
  <si>
    <t>南宇和</t>
  </si>
  <si>
    <t>帝京</t>
  </si>
  <si>
    <t>帝京第五</t>
  </si>
  <si>
    <t>宇特</t>
  </si>
  <si>
    <t>宇和特</t>
  </si>
  <si>
    <t>略称</t>
    <rPh sb="0" eb="2">
      <t>リャクショウ</t>
    </rPh>
    <phoneticPr fontId="1"/>
  </si>
  <si>
    <t>今西</t>
    <rPh sb="0" eb="2">
      <t>イマニシ</t>
    </rPh>
    <phoneticPr fontId="1"/>
  </si>
  <si>
    <t>今治西</t>
    <rPh sb="0" eb="3">
      <t>イマバリニシ</t>
    </rPh>
    <phoneticPr fontId="1"/>
  </si>
  <si>
    <t>保存ファイル名</t>
    <rPh sb="0" eb="2">
      <t>ホゾン</t>
    </rPh>
    <rPh sb="6" eb="7">
      <t>メイ</t>
    </rPh>
    <phoneticPr fontId="1"/>
  </si>
  <si>
    <t>備考欄</t>
    <rPh sb="0" eb="3">
      <t>ビコウラン</t>
    </rPh>
    <phoneticPr fontId="1"/>
  </si>
  <si>
    <t>令和５年度　第10回　愛媛高校オープン冬季卓球研修会　参加申込書</t>
    <rPh sb="0" eb="2">
      <t>レイワ</t>
    </rPh>
    <rPh sb="3" eb="5">
      <t>ネンド</t>
    </rPh>
    <rPh sb="4" eb="5">
      <t>ド</t>
    </rPh>
    <rPh sb="5" eb="7">
      <t>ヘイネンド</t>
    </rPh>
    <rPh sb="6" eb="7">
      <t>ダイ</t>
    </rPh>
    <rPh sb="9" eb="10">
      <t>カイ</t>
    </rPh>
    <rPh sb="11" eb="13">
      <t>エヒメ</t>
    </rPh>
    <rPh sb="13" eb="15">
      <t>コウコウ</t>
    </rPh>
    <rPh sb="19" eb="21">
      <t>トウキ</t>
    </rPh>
    <rPh sb="21" eb="23">
      <t>タッキュウ</t>
    </rPh>
    <rPh sb="23" eb="26">
      <t>ケンシュウカイ</t>
    </rPh>
    <rPh sb="27" eb="29">
      <t>サンカ</t>
    </rPh>
    <rPh sb="29" eb="32">
      <t>モウシコミショ</t>
    </rPh>
    <phoneticPr fontId="1"/>
  </si>
  <si>
    <t>男</t>
    <rPh sb="0" eb="1">
      <t>オトコ</t>
    </rPh>
    <phoneticPr fontId="1"/>
  </si>
  <si>
    <t>高等学校</t>
    <rPh sb="0" eb="4">
      <t>コウトウガッコウ</t>
    </rPh>
    <phoneticPr fontId="1"/>
  </si>
  <si>
    <t>中等教育学校</t>
    <rPh sb="0" eb="6">
      <t>チュウトウキョウイクガッコウ</t>
    </rPh>
    <phoneticPr fontId="1"/>
  </si>
  <si>
    <t>県</t>
    <rPh sb="0" eb="1">
      <t>ケン</t>
    </rPh>
    <phoneticPr fontId="1"/>
  </si>
  <si>
    <t>府</t>
    <rPh sb="0" eb="1">
      <t>フ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</si>
  <si>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</si>
  <si>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</si>
  <si>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</si>
  <si>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</si>
  <si>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</si>
  <si>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</si>
  <si>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</si>
  <si>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</si>
  <si>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</si>
  <si>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</si>
  <si>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</si>
  <si>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</si>
  <si>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</si>
  <si>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</si>
  <si>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</si>
  <si>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</si>
  <si>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</si>
  <si>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</si>
  <si>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</si>
  <si>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</si>
  <si>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</si>
  <si>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</si>
  <si>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</si>
  <si>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</si>
  <si>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</si>
  <si>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</si>
  <si>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</si>
  <si>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</si>
  <si>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</si>
  <si>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</si>
  <si>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</si>
  <si>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</si>
  <si>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</si>
  <si>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</si>
  <si>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</si>
  <si>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</si>
  <si>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</si>
  <si>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</si>
  <si>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</si>
  <si>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</si>
  <si>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</si>
  <si>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</si>
  <si>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</si>
  <si>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</si>
  <si>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</si>
  <si>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</si>
  <si>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</si>
  <si>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女</t>
    <rPh sb="0" eb="1">
      <t>オンナ</t>
    </rPh>
    <phoneticPr fontId="1"/>
  </si>
  <si>
    <t>申込〆切　令和５年１２月８日（金）１７：００必着</t>
    <rPh sb="0" eb="2">
      <t>モウシコミ</t>
    </rPh>
    <rPh sb="2" eb="4">
      <t>シメキリ</t>
    </rPh>
    <rPh sb="5" eb="7">
      <t>レイワ</t>
    </rPh>
    <rPh sb="8" eb="9">
      <t>ネン</t>
    </rPh>
    <rPh sb="9" eb="10">
      <t>ヘイネン</t>
    </rPh>
    <rPh sb="11" eb="12">
      <t>ガツ</t>
    </rPh>
    <rPh sb="13" eb="14">
      <t>ニチ</t>
    </rPh>
    <rPh sb="15" eb="16">
      <t>キン</t>
    </rPh>
    <rPh sb="22" eb="24">
      <t>ヒッチャク</t>
    </rPh>
    <phoneticPr fontId="1"/>
  </si>
  <si>
    <t>申込先メールアドレス　touyotakkyu@gmail.com　</t>
    <rPh sb="0" eb="3">
      <t>モウシコミサキ</t>
    </rPh>
    <phoneticPr fontId="1"/>
  </si>
  <si>
    <t>連絡先　愛媛県立丹原高等学校　越智　勇太　</t>
    <rPh sb="0" eb="3">
      <t>レンラクサキ</t>
    </rPh>
    <phoneticPr fontId="1"/>
  </si>
  <si>
    <t>〒791-0502　愛媛県西条市丹原町願連寺163　　　TEL　0898-68-7325　　FAX　0898-68-0675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</si>
</sst>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4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Dot">
        <color auto="1"/>
      </right>
      <top style="thin">
        <color auto="1"/>
      </top>
      <bottom style="dotted">
        <color auto="1"/>
      </bottom>
      <diagonal/>
    </border>
    <border>
      <left style="dashDot">
        <color auto="1"/>
      </left>
      <right style="dashDot">
        <color auto="1"/>
      </right>
      <top style="thin">
        <color auto="1"/>
      </top>
      <bottom style="dotted">
        <color auto="1"/>
      </bottom>
      <diagonal/>
    </border>
    <border>
      <left style="dashDot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ashDot">
        <color auto="1"/>
      </right>
      <top style="dotted">
        <color auto="1"/>
      </top>
      <bottom style="thin">
        <color auto="1"/>
      </bottom>
      <diagonal/>
    </border>
    <border>
      <left style="dashDot">
        <color auto="1"/>
      </left>
      <right style="dashDot">
        <color auto="1"/>
      </right>
      <top style="dotted">
        <color auto="1"/>
      </top>
      <bottom style="thin">
        <color auto="1"/>
      </bottom>
      <diagonal/>
    </border>
    <border>
      <left style="dashDot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ashDot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dashDot">
        <color auto="1"/>
      </right>
      <top style="dotted">
        <color auto="1"/>
      </top>
      <bottom style="medium">
        <color indexed="64"/>
      </bottom>
      <diagonal/>
    </border>
    <border>
      <left style="dashDot">
        <color auto="1"/>
      </left>
      <right style="dashDot">
        <color auto="1"/>
      </right>
      <top style="dotted">
        <color auto="1"/>
      </top>
      <bottom style="medium">
        <color indexed="64"/>
      </bottom>
      <diagonal/>
    </border>
    <border>
      <left style="dashDot">
        <color auto="1"/>
      </left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81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vertical="top"/>
    </xf>
    <xf numFmtId="0" fontId="2" fillId="0" borderId="0" xfId="0" applyFont="1" applyAlignment="1">
      <alignment horizontal="center" vertical="center" shrinkToFit="1"/>
    </xf>
    <xf numFmtId="0" fontId="0" fillId="0" borderId="5" xfId="0" applyBorder="1">
      <alignment vertical="center"/>
    </xf>
    <xf numFmtId="0" fontId="3" fillId="0" borderId="0" xfId="1" applyAlignment="1">
      <alignment horizontal="center" vertical="center"/>
    </xf>
    <xf numFmtId="0" fontId="3" fillId="0" borderId="0" xfId="1">
      <alignment vertical="center"/>
    </xf>
    <xf numFmtId="0" fontId="3" fillId="0" borderId="18" xfId="1" applyBorder="1" applyAlignment="1">
      <alignment horizontal="center" vertical="center"/>
    </xf>
    <xf numFmtId="0" fontId="5" fillId="0" borderId="18" xfId="1" applyFont="1" applyBorder="1">
      <alignment vertical="center"/>
    </xf>
    <xf numFmtId="0" fontId="5" fillId="0" borderId="18" xfId="1" applyFont="1" applyBorder="1" applyAlignment="1">
      <alignment horizontal="center" vertical="center"/>
    </xf>
    <xf numFmtId="0" fontId="5" fillId="0" borderId="18" xfId="1" applyFont="1" applyBorder="1" applyAlignment="1">
      <alignment vertical="center" shrinkToFit="1"/>
    </xf>
    <xf numFmtId="0" fontId="6" fillId="2" borderId="18" xfId="1" applyFont="1" applyFill="1" applyBorder="1" applyAlignment="1">
      <alignment horizontal="left" vertical="center"/>
    </xf>
    <xf numFmtId="0" fontId="3" fillId="0" borderId="18" xfId="1" applyBorder="1">
      <alignment vertical="center"/>
    </xf>
    <xf numFmtId="0" fontId="11" fillId="0" borderId="0" xfId="0" applyFont="1">
      <alignment vertical="center"/>
    </xf>
    <xf numFmtId="0" fontId="0" fillId="0" borderId="1" xfId="0" applyBorder="1">
      <alignment vertical="center"/>
    </xf>
    <xf numFmtId="0" fontId="14" fillId="0" borderId="2" xfId="0" applyFont="1" applyBorder="1">
      <alignment vertical="center"/>
    </xf>
    <xf numFmtId="0" fontId="11" fillId="0" borderId="17" xfId="0" applyFont="1" applyBorder="1">
      <alignment vertical="center"/>
    </xf>
    <xf numFmtId="0" fontId="0" fillId="0" borderId="17" xfId="0" applyBorder="1">
      <alignment vertical="center"/>
    </xf>
    <xf numFmtId="49" fontId="0" fillId="0" borderId="2" xfId="0" applyNumberFormat="1" applyBorder="1" applyAlignment="1">
      <alignment horizontal="center" vertical="center"/>
    </xf>
    <xf numFmtId="49" fontId="0" fillId="3" borderId="2" xfId="0" applyNumberForma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 applyProtection="1">
      <alignment vertical="center"/>
      <protection locked="0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0" fillId="0" borderId="36" xfId="0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0" fillId="0" borderId="31" xfId="0" applyBorder="1" applyAlignment="1">
      <alignment vertical="top"/>
    </xf>
    <xf numFmtId="0" fontId="0" fillId="0" borderId="26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27" xfId="0" applyBorder="1" applyAlignment="1">
      <alignment vertical="top"/>
    </xf>
    <xf numFmtId="0" fontId="0" fillId="3" borderId="20" xfId="0" applyFill="1" applyBorder="1" applyAlignment="1">
      <alignment horizontal="left" vertical="center"/>
    </xf>
    <xf numFmtId="0" fontId="0" fillId="3" borderId="21" xfId="0" applyFill="1" applyBorder="1" applyAlignment="1">
      <alignment horizontal="left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left" vertical="center"/>
    </xf>
    <xf numFmtId="0" fontId="10" fillId="3" borderId="23" xfId="0" applyFont="1" applyFill="1" applyBorder="1" applyAlignment="1">
      <alignment horizontal="left" vertical="center"/>
    </xf>
    <xf numFmtId="0" fontId="10" fillId="3" borderId="24" xfId="0" applyFont="1" applyFill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" borderId="19" xfId="0" applyFill="1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2" borderId="28" xfId="0" applyFill="1" applyBorder="1">
      <alignment vertical="center"/>
    </xf>
    <xf numFmtId="0" fontId="0" fillId="2" borderId="29" xfId="0" applyFill="1" applyBorder="1">
      <alignment vertical="center"/>
    </xf>
    <xf numFmtId="0" fontId="0" fillId="2" borderId="30" xfId="0" applyFill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left" vertical="center"/>
    </xf>
    <xf numFmtId="0" fontId="10" fillId="3" borderId="33" xfId="0" applyFont="1" applyFill="1" applyBorder="1" applyAlignment="1">
      <alignment horizontal="left" vertical="center"/>
    </xf>
    <xf numFmtId="0" fontId="10" fillId="3" borderId="34" xfId="0" applyFont="1" applyFill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85"/>
  <sheetViews>
    <sheetView tabSelected="1" view="pageBreakPreview" zoomScaleNormal="100" zoomScaleSheetLayoutView="100" workbookViewId="0">
      <selection activeCell="AW19" sqref="AW19"/>
    </sheetView>
  </sheetViews>
  <sheetFormatPr defaultRowHeight="13.5"/>
  <cols>
    <col min="1" max="17" width="5.625" customWidth="1"/>
    <col min="18" max="19" width="2.5" hidden="1" customWidth="1"/>
    <col min="20" max="20" width="10.625" hidden="1" customWidth="1"/>
    <col min="21" max="21" width="17.25" hidden="1" customWidth="1"/>
    <col min="22" max="22" width="5.5" hidden="1" customWidth="1"/>
    <col min="23" max="23" width="7.5" hidden="1" customWidth="1"/>
    <col min="24" max="24" width="20.5" hidden="1" customWidth="1"/>
    <col min="25" max="25" width="11.625" hidden="1" customWidth="1"/>
    <col min="26" max="26" width="13.875" hidden="1" customWidth="1"/>
    <col min="27" max="27" width="5.5" hidden="1" customWidth="1"/>
    <col min="28" max="28" width="7.5" hidden="1" customWidth="1"/>
    <col min="29" max="30" width="5.5" hidden="1" customWidth="1"/>
    <col min="31" max="31" width="9.5" hidden="1" customWidth="1"/>
    <col min="32" max="32" width="8.625" hidden="1" customWidth="1"/>
    <col min="33" max="40" width="0" hidden="1" customWidth="1"/>
  </cols>
  <sheetData>
    <row r="1" spans="1:40" ht="20.100000000000001" customHeight="1">
      <c r="A1" s="63" t="s">
        <v>195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9"/>
      <c r="R1" s="9"/>
      <c r="S1" s="9"/>
    </row>
    <row r="2" spans="1:40" ht="9.9499999999999993" customHeight="1"/>
    <row r="3" spans="1:40" ht="20.100000000000001" customHeight="1">
      <c r="H3" s="64" t="s">
        <v>0</v>
      </c>
      <c r="I3" s="64"/>
      <c r="J3" t="s">
        <v>3</v>
      </c>
      <c r="L3" s="65"/>
      <c r="M3" s="65"/>
      <c r="N3" s="65"/>
      <c r="O3" s="65"/>
      <c r="P3" s="65"/>
      <c r="U3" t="s">
        <v>197</v>
      </c>
      <c r="V3" t="s">
        <v>199</v>
      </c>
    </row>
    <row r="4" spans="1:40" ht="20.100000000000001" customHeight="1">
      <c r="A4" s="2" t="s">
        <v>1</v>
      </c>
      <c r="B4" s="2"/>
      <c r="C4" s="66"/>
      <c r="D4" s="67"/>
      <c r="E4" s="74"/>
      <c r="F4" s="75"/>
      <c r="J4" s="26"/>
      <c r="K4" s="68"/>
      <c r="L4" s="69"/>
      <c r="M4" s="69"/>
      <c r="N4" s="69"/>
      <c r="O4" s="69"/>
      <c r="P4" s="69"/>
      <c r="U4" t="s">
        <v>198</v>
      </c>
      <c r="V4" t="s">
        <v>200</v>
      </c>
    </row>
    <row r="5" spans="1:40" ht="20.100000000000001" customHeight="1">
      <c r="A5" s="3" t="s">
        <v>4</v>
      </c>
      <c r="B5" s="3"/>
      <c r="C5" s="66"/>
      <c r="D5" s="67"/>
      <c r="E5" s="27"/>
      <c r="F5" s="1"/>
      <c r="J5" s="1" t="s">
        <v>2</v>
      </c>
      <c r="K5" s="70"/>
      <c r="L5" s="70"/>
      <c r="M5" s="70"/>
      <c r="N5" s="70"/>
      <c r="O5" s="70"/>
      <c r="P5" s="70"/>
    </row>
    <row r="6" spans="1:40" ht="20.100000000000001" customHeight="1">
      <c r="A6" s="3" t="s">
        <v>5</v>
      </c>
      <c r="B6" s="3"/>
      <c r="C6" s="66"/>
      <c r="D6" s="67"/>
      <c r="E6" s="21"/>
      <c r="F6" s="1"/>
      <c r="G6" s="6"/>
      <c r="J6" s="1" t="s">
        <v>64</v>
      </c>
      <c r="K6" s="1"/>
      <c r="L6" s="25"/>
      <c r="M6" s="4" t="s">
        <v>63</v>
      </c>
      <c r="N6" s="25"/>
      <c r="O6" s="4" t="s">
        <v>63</v>
      </c>
      <c r="P6" s="25"/>
    </row>
    <row r="7" spans="1:40" ht="20.25" customHeight="1" thickBot="1">
      <c r="I7" s="20" t="s">
        <v>65</v>
      </c>
      <c r="J7" s="20"/>
      <c r="K7" s="20"/>
      <c r="L7" s="25"/>
      <c r="M7" s="24" t="s">
        <v>63</v>
      </c>
      <c r="N7" s="25"/>
      <c r="O7" s="24" t="s">
        <v>63</v>
      </c>
      <c r="P7" s="25"/>
    </row>
    <row r="8" spans="1:40" ht="20.100000000000001" customHeight="1" thickBot="1">
      <c r="A8" t="s">
        <v>193</v>
      </c>
      <c r="B8" s="5"/>
      <c r="D8" s="71" t="str">
        <f>IF(ISBLANK(C4),"",VLOOKUP(C4,$AI$12:$AK$86,3,0)&amp;C4&amp;C6&amp;"えひめ")</f>
        <v/>
      </c>
      <c r="E8" s="72"/>
      <c r="F8" s="73"/>
    </row>
    <row r="9" spans="1:40" ht="15" customHeight="1">
      <c r="A9" s="55" t="s">
        <v>6</v>
      </c>
      <c r="B9" s="56"/>
      <c r="C9" s="56"/>
      <c r="D9" s="56"/>
      <c r="E9" s="56"/>
      <c r="F9" s="56"/>
      <c r="G9" s="56"/>
      <c r="H9" s="57"/>
      <c r="I9" s="55" t="s">
        <v>6</v>
      </c>
      <c r="J9" s="56"/>
      <c r="K9" s="56"/>
      <c r="L9" s="56"/>
      <c r="M9" s="56"/>
      <c r="N9" s="56"/>
      <c r="O9" s="56"/>
      <c r="P9" s="57"/>
      <c r="Q9" s="6"/>
      <c r="R9" s="6"/>
      <c r="S9" s="6"/>
    </row>
    <row r="10" spans="1:40" ht="30" customHeight="1">
      <c r="A10" s="58"/>
      <c r="B10" s="59"/>
      <c r="C10" s="59"/>
      <c r="D10" s="59"/>
      <c r="E10" s="59"/>
      <c r="F10" s="59"/>
      <c r="G10" s="59"/>
      <c r="H10" s="60"/>
      <c r="I10" s="58" t="str">
        <f>IF(J13="","",C4&amp;"Ｂ")</f>
        <v/>
      </c>
      <c r="J10" s="59"/>
      <c r="K10" s="59"/>
      <c r="L10" s="59"/>
      <c r="M10" s="59"/>
      <c r="N10" s="59"/>
      <c r="O10" s="59"/>
      <c r="P10" s="60"/>
    </row>
    <row r="11" spans="1:40" ht="15" customHeight="1">
      <c r="A11" s="61" t="s">
        <v>8</v>
      </c>
      <c r="B11" s="62"/>
      <c r="C11" s="54" t="s">
        <v>9</v>
      </c>
      <c r="D11" s="54"/>
      <c r="E11" s="53" t="s">
        <v>10</v>
      </c>
      <c r="F11" s="54"/>
      <c r="G11" s="10"/>
      <c r="H11" s="7" t="s">
        <v>7</v>
      </c>
      <c r="I11" s="61" t="s">
        <v>8</v>
      </c>
      <c r="J11" s="62"/>
      <c r="K11" s="54" t="s">
        <v>9</v>
      </c>
      <c r="L11" s="54"/>
      <c r="M11" s="53" t="s">
        <v>10</v>
      </c>
      <c r="N11" s="54"/>
      <c r="O11" s="10"/>
      <c r="P11" s="7" t="s">
        <v>7</v>
      </c>
      <c r="Q11" s="6"/>
      <c r="R11" s="6"/>
      <c r="S11" s="6"/>
    </row>
    <row r="12" spans="1:40" ht="20.100000000000001" customHeight="1">
      <c r="A12" s="50">
        <v>1</v>
      </c>
      <c r="B12" s="52"/>
      <c r="C12" s="43"/>
      <c r="D12" s="43"/>
      <c r="E12" s="43"/>
      <c r="F12" s="43"/>
      <c r="G12" s="44"/>
      <c r="H12" s="45"/>
      <c r="I12" s="50">
        <v>1</v>
      </c>
      <c r="J12" s="52"/>
      <c r="K12" s="43"/>
      <c r="L12" s="43"/>
      <c r="M12" s="43"/>
      <c r="N12" s="43"/>
      <c r="O12" s="44"/>
      <c r="P12" s="45"/>
      <c r="R12" s="19"/>
      <c r="S12" s="19"/>
      <c r="T12" s="19"/>
      <c r="U12" s="19" t="s">
        <v>56</v>
      </c>
      <c r="V12" s="19" t="s">
        <v>9</v>
      </c>
      <c r="W12" s="19" t="s">
        <v>10</v>
      </c>
      <c r="X12" s="19" t="s">
        <v>60</v>
      </c>
      <c r="Y12" s="19" t="s">
        <v>61</v>
      </c>
      <c r="Z12" s="19" t="s">
        <v>62</v>
      </c>
      <c r="AA12" s="19" t="s">
        <v>7</v>
      </c>
      <c r="AB12" s="19" t="s">
        <v>58</v>
      </c>
      <c r="AC12" s="19" t="s">
        <v>57</v>
      </c>
      <c r="AD12" s="19" t="s">
        <v>59</v>
      </c>
      <c r="AE12" s="19" t="s">
        <v>6</v>
      </c>
      <c r="AF12" s="19" t="s">
        <v>190</v>
      </c>
      <c r="AG12" s="19"/>
      <c r="AH12" s="19" t="s">
        <v>66</v>
      </c>
      <c r="AI12" s="19" t="s">
        <v>67</v>
      </c>
      <c r="AJ12" s="19" t="s">
        <v>66</v>
      </c>
      <c r="AK12">
        <v>1</v>
      </c>
      <c r="AM12" t="s">
        <v>201</v>
      </c>
      <c r="AN12" t="s">
        <v>196</v>
      </c>
    </row>
    <row r="13" spans="1:40" ht="30" customHeight="1">
      <c r="A13" s="51"/>
      <c r="B13" s="47"/>
      <c r="C13" s="48"/>
      <c r="D13" s="48"/>
      <c r="E13" s="48"/>
      <c r="F13" s="48"/>
      <c r="G13" s="49"/>
      <c r="H13" s="46"/>
      <c r="I13" s="51"/>
      <c r="J13" s="47"/>
      <c r="K13" s="48"/>
      <c r="L13" s="48"/>
      <c r="M13" s="48"/>
      <c r="N13" s="48"/>
      <c r="O13" s="49"/>
      <c r="P13" s="46"/>
      <c r="R13" s="19" t="str">
        <f>IF(ISBLANK(B13),"",LEN(B13))</f>
        <v/>
      </c>
      <c r="S13" s="19" t="str">
        <f>IF(ISBLANK(E13),"",LEN(E13))</f>
        <v/>
      </c>
      <c r="T13" s="19"/>
      <c r="U13" s="19" t="str">
        <f ca="1">IF(ISBLANK(B13),"",B13&amp;OFFSET(氏名５文字関数!$J$4,R13,S13)&amp;E13&amp;H12&amp;"年")</f>
        <v/>
      </c>
      <c r="V13" s="19" t="str">
        <f>IF(ISBLANK(B13),"",B13)</f>
        <v/>
      </c>
      <c r="W13" s="19" t="str">
        <f>IF(ISBLANK(E13),"",E13)</f>
        <v/>
      </c>
      <c r="X13" s="19" t="str">
        <f>IF(ISBLANK(B12),"",B12)&amp;E12</f>
        <v/>
      </c>
      <c r="Y13" s="19" t="str">
        <f>IF(ISBLANK(B12),"",B12)</f>
        <v/>
      </c>
      <c r="Z13" s="19" t="str">
        <f>IF(ISBLANK(E12),"",E12)</f>
        <v/>
      </c>
      <c r="AA13" s="19" t="str">
        <f>IF(ISBLANK(H12),"",H12)</f>
        <v/>
      </c>
      <c r="AB13" s="19" t="str">
        <f>IF(ISBLANK(B13),"",IF(ISBLANK($C$4),"",$C$4))</f>
        <v/>
      </c>
      <c r="AC13" s="19" t="str">
        <f>IF(ISBLANK(B13),"",IF(ISBLANK($C$5),"",$C$5))</f>
        <v/>
      </c>
      <c r="AD13" s="19" t="str">
        <f>IF(ISBLANK(B13),"",IF(ISBLANK($C$6),"",$C$6))</f>
        <v/>
      </c>
      <c r="AE13" t="str">
        <f>IF(ISBLANK(B13),"",$A$10)</f>
        <v/>
      </c>
      <c r="AF13" t="str">
        <f>IF(ISBLANK(B13),"",VLOOKUP($C$4,$AI$12:$AK$87,2,0))</f>
        <v/>
      </c>
      <c r="AH13" t="s">
        <v>68</v>
      </c>
      <c r="AI13" t="s">
        <v>68</v>
      </c>
      <c r="AJ13" t="s">
        <v>68</v>
      </c>
      <c r="AK13">
        <v>2</v>
      </c>
      <c r="AM13" t="s">
        <v>202</v>
      </c>
      <c r="AN13" t="s">
        <v>248</v>
      </c>
    </row>
    <row r="14" spans="1:40" ht="20.100000000000001" customHeight="1">
      <c r="A14" s="50">
        <v>2</v>
      </c>
      <c r="B14" s="52"/>
      <c r="C14" s="43"/>
      <c r="D14" s="43"/>
      <c r="E14" s="43"/>
      <c r="F14" s="43"/>
      <c r="G14" s="44"/>
      <c r="H14" s="45"/>
      <c r="I14" s="50">
        <v>2</v>
      </c>
      <c r="J14" s="52"/>
      <c r="K14" s="43"/>
      <c r="L14" s="43"/>
      <c r="M14" s="43"/>
      <c r="N14" s="43"/>
      <c r="O14" s="44"/>
      <c r="P14" s="45"/>
      <c r="R14" s="19" t="str">
        <f>IF(ISBLANK(B15),"",LEN(B15))</f>
        <v/>
      </c>
      <c r="S14" s="19" t="str">
        <f>IF(ISBLANK(E15),"",LEN(E15))</f>
        <v/>
      </c>
      <c r="T14" s="19"/>
      <c r="U14" s="19" t="str">
        <f ca="1">IF(ISBLANK(B15),"",B15&amp;OFFSET(氏名５文字関数!$J$4,R14,S14)&amp;E15&amp;H14&amp;"年")</f>
        <v/>
      </c>
      <c r="V14" s="19" t="str">
        <f>IF(ISBLANK(B15),"",B15)</f>
        <v/>
      </c>
      <c r="W14" s="19" t="str">
        <f>IF(ISBLANK(E15),"",E15)</f>
        <v/>
      </c>
      <c r="X14" s="19" t="str">
        <f>IF(ISBLANK(B14),"",B14)&amp;E14</f>
        <v/>
      </c>
      <c r="Y14" s="19" t="str">
        <f>IF(ISBLANK(B14),"",B14)</f>
        <v/>
      </c>
      <c r="Z14" s="19" t="str">
        <f>IF(ISBLANK(E14),"",E14)</f>
        <v/>
      </c>
      <c r="AA14" s="19" t="str">
        <f>IF(ISBLANK(H14),"",H14)</f>
        <v/>
      </c>
      <c r="AB14" s="19" t="str">
        <f>IF(ISBLANK(B15),"",IF(ISBLANK($C$4),"",$C$4))</f>
        <v/>
      </c>
      <c r="AC14" s="19" t="str">
        <f>IF(ISBLANK(B15),"",IF(ISBLANK($C$5),"",$C$5))</f>
        <v/>
      </c>
      <c r="AD14" s="19" t="str">
        <f t="shared" ref="AD14" si="0">IF(ISBLANK(B14),"",IF(ISBLANK($C$6),"",$C$6))</f>
        <v/>
      </c>
      <c r="AE14" t="str">
        <f>IF(ISBLANK(B15),"",$A$10)</f>
        <v/>
      </c>
      <c r="AF14" t="str">
        <f>IF(ISBLANK(B15),"",VLOOKUP($C$4,$AI$12:$AK$87,2,0))</f>
        <v/>
      </c>
      <c r="AH14" t="s">
        <v>69</v>
      </c>
      <c r="AI14" t="s">
        <v>69</v>
      </c>
      <c r="AJ14" t="s">
        <v>69</v>
      </c>
      <c r="AK14">
        <v>3</v>
      </c>
      <c r="AM14" t="s">
        <v>203</v>
      </c>
    </row>
    <row r="15" spans="1:40" ht="30" customHeight="1">
      <c r="A15" s="51"/>
      <c r="B15" s="47"/>
      <c r="C15" s="48"/>
      <c r="D15" s="48"/>
      <c r="E15" s="48"/>
      <c r="F15" s="48"/>
      <c r="G15" s="49"/>
      <c r="H15" s="46"/>
      <c r="I15" s="51"/>
      <c r="J15" s="47"/>
      <c r="K15" s="48"/>
      <c r="L15" s="48"/>
      <c r="M15" s="48"/>
      <c r="N15" s="48"/>
      <c r="O15" s="49"/>
      <c r="P15" s="46"/>
      <c r="R15" s="19" t="str">
        <f>IF(ISBLANK(B17),"",LEN(B17))</f>
        <v/>
      </c>
      <c r="S15" s="19" t="str">
        <f>IF(ISBLANK(E17),"",LEN(E17))</f>
        <v/>
      </c>
      <c r="T15" s="19"/>
      <c r="U15" s="19" t="str">
        <f ca="1">IF(ISBLANK(B17),"",B17&amp;OFFSET(氏名５文字関数!$J$4,R15,S15)&amp;E17&amp;H16&amp;"年")</f>
        <v/>
      </c>
      <c r="V15" s="19" t="str">
        <f>IF(ISBLANK(B17),"",B17)</f>
        <v/>
      </c>
      <c r="W15" s="19" t="str">
        <f>IF(ISBLANK(E17),"",E17)</f>
        <v/>
      </c>
      <c r="X15" s="19" t="str">
        <f>IF(ISBLANK(B16),"",B16)&amp;E16</f>
        <v/>
      </c>
      <c r="Y15" s="19" t="str">
        <f>IF(ISBLANK(B16),"",B16)</f>
        <v/>
      </c>
      <c r="Z15" s="19" t="str">
        <f>IF(ISBLANK(E16),"",E16)</f>
        <v/>
      </c>
      <c r="AA15" s="19" t="str">
        <f>IF(ISBLANK(H16),"",H16)</f>
        <v/>
      </c>
      <c r="AB15" s="19" t="str">
        <f>IF(ISBLANK(B17),"",IF(ISBLANK($C$4),"",$C$4))</f>
        <v/>
      </c>
      <c r="AC15" s="19" t="str">
        <f>IF(ISBLANK(B17),"",IF(ISBLANK($C$5),"",$C$5))</f>
        <v/>
      </c>
      <c r="AD15" s="19" t="str">
        <f>IF(ISBLANK(B17),"",IF(ISBLANK($C$6),"",$C$6))</f>
        <v/>
      </c>
      <c r="AE15" t="str">
        <f>IF(ISBLANK(B17),"",$A$10)</f>
        <v/>
      </c>
      <c r="AF15" t="str">
        <f>IF(ISBLANK(B17),"",VLOOKUP($C$4,$AI$12:$AK$87,2,0))</f>
        <v/>
      </c>
      <c r="AH15" t="s">
        <v>70</v>
      </c>
      <c r="AI15" t="s">
        <v>71</v>
      </c>
      <c r="AJ15" t="s">
        <v>70</v>
      </c>
      <c r="AK15">
        <v>4</v>
      </c>
      <c r="AM15" t="s">
        <v>204</v>
      </c>
    </row>
    <row r="16" spans="1:40" ht="20.100000000000001" customHeight="1">
      <c r="A16" s="50">
        <v>3</v>
      </c>
      <c r="B16" s="52"/>
      <c r="C16" s="43"/>
      <c r="D16" s="43"/>
      <c r="E16" s="43"/>
      <c r="F16" s="43"/>
      <c r="G16" s="44"/>
      <c r="H16" s="45"/>
      <c r="I16" s="50">
        <v>3</v>
      </c>
      <c r="J16" s="52"/>
      <c r="K16" s="43"/>
      <c r="L16" s="43"/>
      <c r="M16" s="43"/>
      <c r="N16" s="43"/>
      <c r="O16" s="44"/>
      <c r="P16" s="45"/>
      <c r="R16" s="19" t="str">
        <f>IF(ISBLANK(B19),"",LEN(B19))</f>
        <v/>
      </c>
      <c r="S16" s="19" t="str">
        <f>IF(ISBLANK(E19),"",LEN(E19))</f>
        <v/>
      </c>
      <c r="T16" s="19"/>
      <c r="U16" s="19" t="str">
        <f ca="1">IF(ISBLANK(B19),"",B19&amp;OFFSET(氏名５文字関数!$J$4,R16,S16)&amp;E19&amp;H18&amp;"年")</f>
        <v/>
      </c>
      <c r="V16" s="19" t="str">
        <f>IF(ISBLANK(B19),"",B19)</f>
        <v/>
      </c>
      <c r="W16" s="19" t="str">
        <f>IF(ISBLANK(E19),"",E19)</f>
        <v/>
      </c>
      <c r="X16" s="19" t="str">
        <f>IF(ISBLANK(B18),"",B18)&amp;E18</f>
        <v/>
      </c>
      <c r="Y16" s="19" t="str">
        <f>IF(ISBLANK(B18),"",B18)</f>
        <v/>
      </c>
      <c r="Z16" s="19" t="str">
        <f>IF(ISBLANK(E18),"",E18)</f>
        <v/>
      </c>
      <c r="AA16" s="19" t="str">
        <f>IF(ISBLANK(H18),"",H18)</f>
        <v/>
      </c>
      <c r="AB16" s="19" t="str">
        <f>IF(ISBLANK(B19),"",IF(ISBLANK($C$4),"",$C$4))</f>
        <v/>
      </c>
      <c r="AC16" s="19" t="str">
        <f>IF(ISBLANK(B19),"",IF(ISBLANK($C$5),"",$C$5))</f>
        <v/>
      </c>
      <c r="AD16" s="19" t="str">
        <f>IF(ISBLANK(B19),"",IF(ISBLANK($C$6),"",$C$6))</f>
        <v/>
      </c>
      <c r="AE16" t="str">
        <f>IF(ISBLANK(B19),"",$A$10)</f>
        <v/>
      </c>
      <c r="AF16" t="str">
        <f>IF(ISBLANK(B19),"",VLOOKUP($C$4,$AI$12:$AK$87,2,0))</f>
        <v/>
      </c>
      <c r="AH16" t="s">
        <v>72</v>
      </c>
      <c r="AI16" t="s">
        <v>73</v>
      </c>
      <c r="AJ16" t="s">
        <v>72</v>
      </c>
      <c r="AK16">
        <v>5</v>
      </c>
      <c r="AM16" t="s">
        <v>205</v>
      </c>
    </row>
    <row r="17" spans="1:39" ht="30" customHeight="1">
      <c r="A17" s="51"/>
      <c r="B17" s="47"/>
      <c r="C17" s="48"/>
      <c r="D17" s="48"/>
      <c r="E17" s="48"/>
      <c r="F17" s="48"/>
      <c r="G17" s="49"/>
      <c r="H17" s="46"/>
      <c r="I17" s="51"/>
      <c r="J17" s="47"/>
      <c r="K17" s="48"/>
      <c r="L17" s="48"/>
      <c r="M17" s="48"/>
      <c r="N17" s="48"/>
      <c r="O17" s="49"/>
      <c r="P17" s="46"/>
      <c r="R17" s="19" t="str">
        <f>IF(ISBLANK(B21),"",LEN(B21))</f>
        <v/>
      </c>
      <c r="S17" s="19" t="str">
        <f>IF(ISBLANK(E21),"",LEN(E21))</f>
        <v/>
      </c>
      <c r="T17" s="19"/>
      <c r="U17" s="19" t="str">
        <f ca="1">IF(ISBLANK(B21),"",B21&amp;OFFSET(氏名５文字関数!$J$4,R17,S17)&amp;E21&amp;H20&amp;"年")</f>
        <v/>
      </c>
      <c r="V17" s="19" t="str">
        <f>IF(ISBLANK(B21),"",B21)</f>
        <v/>
      </c>
      <c r="W17" s="19" t="str">
        <f>IF(ISBLANK(E21),"",E21)</f>
        <v/>
      </c>
      <c r="X17" s="19" t="str">
        <f>IF(ISBLANK(B20),"",B20)&amp;E20</f>
        <v/>
      </c>
      <c r="Y17" s="19" t="str">
        <f>IF(ISBLANK(B20),"",B20)</f>
        <v/>
      </c>
      <c r="Z17" s="19" t="str">
        <f>IF(ISBLANK(E20),"",E20)</f>
        <v/>
      </c>
      <c r="AA17" s="19" t="str">
        <f>IF(ISBLANK(H20),"",H20)</f>
        <v/>
      </c>
      <c r="AB17" s="19" t="str">
        <f>IF(ISBLANK(B21),"",IF(ISBLANK($C$4),"",$C$4))</f>
        <v/>
      </c>
      <c r="AC17" s="19" t="str">
        <f>IF(ISBLANK(B21),"",IF(ISBLANK($C$5),"",$C$5))</f>
        <v/>
      </c>
      <c r="AD17" s="19" t="str">
        <f>IF(ISBLANK(B21),"",IF(ISBLANK($C$6),"",$C$6))</f>
        <v/>
      </c>
      <c r="AE17" t="str">
        <f>IF(ISBLANK(B21),"",$A$10)</f>
        <v/>
      </c>
      <c r="AF17" t="str">
        <f>IF(ISBLANK(B21),"",VLOOKUP($C$4,$AI$12:$AK$87,2,0))</f>
        <v/>
      </c>
      <c r="AH17" t="s">
        <v>74</v>
      </c>
      <c r="AI17" t="s">
        <v>75</v>
      </c>
      <c r="AJ17" t="s">
        <v>74</v>
      </c>
      <c r="AK17">
        <v>6</v>
      </c>
      <c r="AM17" t="s">
        <v>206</v>
      </c>
    </row>
    <row r="18" spans="1:39" ht="20.100000000000001" customHeight="1" thickBot="1">
      <c r="A18" s="50">
        <v>4</v>
      </c>
      <c r="B18" s="52"/>
      <c r="C18" s="43"/>
      <c r="D18" s="43"/>
      <c r="E18" s="43"/>
      <c r="F18" s="43"/>
      <c r="G18" s="44"/>
      <c r="H18" s="45"/>
      <c r="I18" s="50">
        <v>4</v>
      </c>
      <c r="J18" s="52"/>
      <c r="K18" s="43"/>
      <c r="L18" s="43"/>
      <c r="M18" s="43"/>
      <c r="N18" s="43"/>
      <c r="O18" s="44"/>
      <c r="P18" s="45"/>
      <c r="R18" s="22" t="str">
        <f>IF(ISBLANK(B23),"",LEN(B23))</f>
        <v/>
      </c>
      <c r="S18" s="22" t="str">
        <f>IF(ISBLANK(E23),"",LEN(E23))</f>
        <v/>
      </c>
      <c r="T18" s="22"/>
      <c r="U18" s="22" t="str">
        <f ca="1">IF(ISBLANK(B23),"",B23&amp;OFFSET(氏名５文字関数!$J$4,R18,S18)&amp;E23&amp;H22&amp;"年")</f>
        <v/>
      </c>
      <c r="V18" s="22" t="str">
        <f>IF(ISBLANK(B23),"",B23)</f>
        <v/>
      </c>
      <c r="W18" s="22" t="str">
        <f>IF(ISBLANK(E23),"",E23)</f>
        <v/>
      </c>
      <c r="X18" s="22" t="str">
        <f>IF(ISBLANK(B22),"",B22)&amp;E22</f>
        <v/>
      </c>
      <c r="Y18" s="22" t="str">
        <f>IF(ISBLANK(B22),"",B22)</f>
        <v/>
      </c>
      <c r="Z18" s="22" t="str">
        <f>IF(ISBLANK(E22),"",E22)</f>
        <v/>
      </c>
      <c r="AA18" s="22" t="str">
        <f>IF(ISBLANK(H22),"",H22)</f>
        <v/>
      </c>
      <c r="AB18" s="22" t="str">
        <f>IF(ISBLANK(B23),"",IF(ISBLANK($C$4),"",$C$4))</f>
        <v/>
      </c>
      <c r="AC18" s="22" t="str">
        <f>IF(ISBLANK(B23),"",IF(ISBLANK($C$5),"",$C$5))</f>
        <v/>
      </c>
      <c r="AD18" s="22" t="str">
        <f>IF(ISBLANK(B23),"",IF(ISBLANK($C$6),"",$C$6))</f>
        <v/>
      </c>
      <c r="AE18" s="23" t="str">
        <f>IF(ISBLANK(B23),"",$A$10)</f>
        <v/>
      </c>
      <c r="AF18" s="23" t="str">
        <f>IF(ISBLANK(B23),"",VLOOKUP($C$4,$AI$12:$AK$87,2,0))</f>
        <v/>
      </c>
      <c r="AH18" t="s">
        <v>76</v>
      </c>
      <c r="AI18" t="s">
        <v>77</v>
      </c>
      <c r="AJ18" t="s">
        <v>76</v>
      </c>
      <c r="AK18">
        <v>7</v>
      </c>
      <c r="AM18" t="s">
        <v>207</v>
      </c>
    </row>
    <row r="19" spans="1:39" ht="30" customHeight="1">
      <c r="A19" s="51"/>
      <c r="B19" s="47"/>
      <c r="C19" s="48"/>
      <c r="D19" s="48"/>
      <c r="E19" s="48"/>
      <c r="F19" s="48"/>
      <c r="G19" s="49"/>
      <c r="H19" s="46"/>
      <c r="I19" s="51"/>
      <c r="J19" s="47"/>
      <c r="K19" s="48"/>
      <c r="L19" s="48"/>
      <c r="M19" s="48"/>
      <c r="N19" s="48"/>
      <c r="O19" s="49"/>
      <c r="P19" s="46"/>
      <c r="R19" s="19" t="str">
        <f>IF(ISBLANK(J13),"",LEN(J13))</f>
        <v/>
      </c>
      <c r="S19" s="19" t="str">
        <f>IF(ISBLANK(M13),"",LEN(M13))</f>
        <v/>
      </c>
      <c r="T19" s="19"/>
      <c r="U19" s="19" t="str">
        <f ca="1">IF(ISBLANK(J13),"",J13&amp;OFFSET(氏名５文字関数!$J$4,R19,S19)&amp;M13&amp;P12&amp;"年")</f>
        <v/>
      </c>
      <c r="V19" s="19" t="str">
        <f>IF(ISBLANK(J13),"",J13)</f>
        <v/>
      </c>
      <c r="W19" s="19" t="str">
        <f>IF(ISBLANK(M13),"",M13)</f>
        <v/>
      </c>
      <c r="X19" s="19" t="str">
        <f>IF(ISBLANK(J12),"",J12)&amp;M12</f>
        <v/>
      </c>
      <c r="Y19" s="19" t="str">
        <f>IF(ISBLANK(J12),"",J12)</f>
        <v/>
      </c>
      <c r="Z19" s="19" t="str">
        <f>IF(ISBLANK(M12),"",M12)</f>
        <v/>
      </c>
      <c r="AA19" s="19" t="str">
        <f>IF(ISBLANK(P12),"",P12)</f>
        <v/>
      </c>
      <c r="AB19" s="19" t="str">
        <f>IF(ISBLANK(J13),"",IF(ISBLANK($C$4),"",$C$4))</f>
        <v/>
      </c>
      <c r="AC19" s="19" t="str">
        <f>IF(ISBLANK(J13),"",IF(ISBLANK($C$5),"",$C$5))</f>
        <v/>
      </c>
      <c r="AD19" s="19" t="str">
        <f>IF(ISBLANK(J13),"",IF(ISBLANK($C$6),"",$C$6))</f>
        <v/>
      </c>
      <c r="AE19" t="str">
        <f>IF(ISBLANK(J13),"",$I$10)</f>
        <v/>
      </c>
      <c r="AF19" t="str">
        <f>IF(ISBLANK(J13),"",VLOOKUP($C$4,$AI$12:$AK$87,2,0))</f>
        <v/>
      </c>
      <c r="AH19" t="s">
        <v>78</v>
      </c>
      <c r="AI19" t="s">
        <v>79</v>
      </c>
      <c r="AJ19" t="s">
        <v>78</v>
      </c>
      <c r="AK19">
        <v>8</v>
      </c>
      <c r="AM19" t="s">
        <v>208</v>
      </c>
    </row>
    <row r="20" spans="1:39" ht="20.100000000000001" customHeight="1">
      <c r="A20" s="50">
        <v>5</v>
      </c>
      <c r="B20" s="52"/>
      <c r="C20" s="43"/>
      <c r="D20" s="43"/>
      <c r="E20" s="43"/>
      <c r="F20" s="43"/>
      <c r="G20" s="44"/>
      <c r="H20" s="45"/>
      <c r="I20" s="50">
        <v>5</v>
      </c>
      <c r="J20" s="52"/>
      <c r="K20" s="43"/>
      <c r="L20" s="43"/>
      <c r="M20" s="43"/>
      <c r="N20" s="43"/>
      <c r="O20" s="44"/>
      <c r="P20" s="45"/>
      <c r="R20" s="19" t="str">
        <f>IF(ISBLANK(J15),"",LEN(J15))</f>
        <v/>
      </c>
      <c r="S20" s="19" t="str">
        <f>IF(ISBLANK(M15),"",LEN(M15))</f>
        <v/>
      </c>
      <c r="T20" s="19"/>
      <c r="U20" s="19" t="str">
        <f ca="1">IF(ISBLANK(J15),"",J15&amp;OFFSET(氏名５文字関数!$J$4,R20,S20)&amp;M15&amp;P14&amp;"年")</f>
        <v/>
      </c>
      <c r="V20" s="19" t="str">
        <f>IF(ISBLANK(J15),"",J15)</f>
        <v/>
      </c>
      <c r="W20" s="19" t="str">
        <f>IF(ISBLANK(M15),"",M15)</f>
        <v/>
      </c>
      <c r="X20" s="19" t="str">
        <f>IF(ISBLANK(J14),"",J14)&amp;M14</f>
        <v/>
      </c>
      <c r="Y20" s="19" t="str">
        <f>IF(ISBLANK(J14),"",J14)</f>
        <v/>
      </c>
      <c r="Z20" s="19" t="str">
        <f>IF(ISBLANK(M14),"",M14)</f>
        <v/>
      </c>
      <c r="AA20" s="19" t="str">
        <f>IF(ISBLANK(P14),"",P14)</f>
        <v/>
      </c>
      <c r="AB20" s="19" t="str">
        <f>IF(ISBLANK(J15),"",IF(ISBLANK($C$4),"",$C$4))</f>
        <v/>
      </c>
      <c r="AC20" s="19" t="str">
        <f>IF(ISBLANK(J15),"",IF(ISBLANK($C$5),"",$C$5))</f>
        <v/>
      </c>
      <c r="AD20" s="19" t="str">
        <f>IF(ISBLANK(J14),"",IF(ISBLANK($C$6),"",$C$6))</f>
        <v/>
      </c>
      <c r="AE20" t="str">
        <f>IF(ISBLANK(J15),"",$I$10)</f>
        <v/>
      </c>
      <c r="AF20" t="str">
        <f>IF(ISBLANK(J15),"",VLOOKUP($C$4,$AI$12:$AK$87,2,0))</f>
        <v/>
      </c>
      <c r="AH20" t="s">
        <v>80</v>
      </c>
      <c r="AI20" t="s">
        <v>80</v>
      </c>
      <c r="AJ20" t="s">
        <v>80</v>
      </c>
      <c r="AK20">
        <v>9</v>
      </c>
      <c r="AM20" t="s">
        <v>209</v>
      </c>
    </row>
    <row r="21" spans="1:39" ht="30" customHeight="1">
      <c r="A21" s="51"/>
      <c r="B21" s="47"/>
      <c r="C21" s="48"/>
      <c r="D21" s="48"/>
      <c r="E21" s="48"/>
      <c r="F21" s="48"/>
      <c r="G21" s="49"/>
      <c r="H21" s="46"/>
      <c r="I21" s="51"/>
      <c r="J21" s="47"/>
      <c r="K21" s="48"/>
      <c r="L21" s="48"/>
      <c r="M21" s="48"/>
      <c r="N21" s="48"/>
      <c r="O21" s="49"/>
      <c r="P21" s="46"/>
      <c r="R21" s="19" t="str">
        <f>IF(ISBLANK(J17),"",LEN(J17))</f>
        <v/>
      </c>
      <c r="S21" s="19" t="str">
        <f>IF(ISBLANK(M17),"",LEN(M17))</f>
        <v/>
      </c>
      <c r="T21" s="19"/>
      <c r="U21" s="19" t="str">
        <f ca="1">IF(ISBLANK(J17),"",J17&amp;OFFSET(氏名５文字関数!$J$4,R21,S21)&amp;M17&amp;P16&amp;"年")</f>
        <v/>
      </c>
      <c r="V21" s="19" t="str">
        <f>IF(ISBLANK(J17),"",J17)</f>
        <v/>
      </c>
      <c r="W21" s="19" t="str">
        <f>IF(ISBLANK(M17),"",M17)</f>
        <v/>
      </c>
      <c r="X21" s="19" t="str">
        <f>IF(ISBLANK(J16),"",J16)&amp;M16</f>
        <v/>
      </c>
      <c r="Y21" s="19" t="str">
        <f>IF(ISBLANK(J16),"",J16)</f>
        <v/>
      </c>
      <c r="Z21" s="19" t="str">
        <f>IF(ISBLANK(M16),"",M16)</f>
        <v/>
      </c>
      <c r="AA21" s="19" t="str">
        <f>IF(ISBLANK(P16),"",P16)</f>
        <v/>
      </c>
      <c r="AB21" s="19" t="str">
        <f>IF(ISBLANK(J17),"",IF(ISBLANK($C$4),"",$C$4))</f>
        <v/>
      </c>
      <c r="AC21" s="19" t="str">
        <f>IF(ISBLANK(J17),"",IF(ISBLANK($C$5),"",$C$5))</f>
        <v/>
      </c>
      <c r="AD21" s="19" t="str">
        <f>IF(ISBLANK(J17),"",IF(ISBLANK($C$6),"",$C$6))</f>
        <v/>
      </c>
      <c r="AE21" t="str">
        <f>IF(ISBLANK(J17),"",$I$10)</f>
        <v/>
      </c>
      <c r="AF21" t="str">
        <f>IF(ISBLANK(J17),"",VLOOKUP($C$4,$AI$12:$AK$87,2,0))</f>
        <v/>
      </c>
      <c r="AH21" t="s">
        <v>81</v>
      </c>
      <c r="AI21" t="s">
        <v>82</v>
      </c>
      <c r="AJ21" t="s">
        <v>81</v>
      </c>
      <c r="AK21">
        <v>10</v>
      </c>
      <c r="AM21" t="s">
        <v>210</v>
      </c>
    </row>
    <row r="22" spans="1:39" ht="20.100000000000001" customHeight="1">
      <c r="A22" s="50">
        <v>6</v>
      </c>
      <c r="B22" s="52"/>
      <c r="C22" s="43"/>
      <c r="D22" s="43"/>
      <c r="E22" s="43"/>
      <c r="F22" s="43"/>
      <c r="G22" s="44"/>
      <c r="H22" s="45"/>
      <c r="I22" s="50">
        <v>6</v>
      </c>
      <c r="J22" s="52"/>
      <c r="K22" s="43"/>
      <c r="L22" s="43"/>
      <c r="M22" s="43"/>
      <c r="N22" s="43"/>
      <c r="O22" s="44"/>
      <c r="P22" s="45"/>
      <c r="R22" s="19" t="str">
        <f>IF(ISBLANK(J19),"",LEN(J19))</f>
        <v/>
      </c>
      <c r="S22" s="19" t="str">
        <f>IF(ISBLANK(M19),"",LEN(M19))</f>
        <v/>
      </c>
      <c r="T22" s="19"/>
      <c r="U22" s="19" t="str">
        <f ca="1">IF(ISBLANK(J19),"",J19&amp;OFFSET(氏名５文字関数!$J$4,R22,S22)&amp;M19&amp;P18&amp;"年")</f>
        <v/>
      </c>
      <c r="V22" s="19" t="str">
        <f>IF(ISBLANK(J19),"",J19)</f>
        <v/>
      </c>
      <c r="W22" s="19" t="str">
        <f>IF(ISBLANK(M19),"",M19)</f>
        <v/>
      </c>
      <c r="X22" s="19" t="str">
        <f>IF(ISBLANK(J18),"",J18)&amp;M18</f>
        <v/>
      </c>
      <c r="Y22" s="19" t="str">
        <f>IF(ISBLANK(J18),"",J18)</f>
        <v/>
      </c>
      <c r="Z22" s="19" t="str">
        <f>IF(ISBLANK(M18),"",M18)</f>
        <v/>
      </c>
      <c r="AA22" s="19" t="str">
        <f>IF(ISBLANK(P18),"",P18)</f>
        <v/>
      </c>
      <c r="AB22" s="19" t="str">
        <f>IF(ISBLANK(J19),"",IF(ISBLANK($C$4),"",$C$4))</f>
        <v/>
      </c>
      <c r="AC22" s="19" t="str">
        <f>IF(ISBLANK(J19),"",IF(ISBLANK($C$5),"",$C$5))</f>
        <v/>
      </c>
      <c r="AD22" s="19" t="str">
        <f>IF(ISBLANK(J19),"",IF(ISBLANK($C$6),"",$C$6))</f>
        <v/>
      </c>
      <c r="AE22" t="str">
        <f>IF(ISBLANK(J19),"",$I$10)</f>
        <v/>
      </c>
      <c r="AF22" t="str">
        <f>IF(ISBLANK(J19),"",VLOOKUP($C$4,$AI$12:$AK$87,2,0))</f>
        <v/>
      </c>
      <c r="AH22" t="s">
        <v>83</v>
      </c>
      <c r="AI22" t="s">
        <v>83</v>
      </c>
      <c r="AJ22" t="s">
        <v>83</v>
      </c>
      <c r="AK22">
        <v>11</v>
      </c>
      <c r="AM22" t="s">
        <v>211</v>
      </c>
    </row>
    <row r="23" spans="1:39" ht="30" customHeight="1">
      <c r="A23" s="51"/>
      <c r="B23" s="47"/>
      <c r="C23" s="48"/>
      <c r="D23" s="48"/>
      <c r="E23" s="48"/>
      <c r="F23" s="48"/>
      <c r="G23" s="49"/>
      <c r="H23" s="46"/>
      <c r="I23" s="51"/>
      <c r="J23" s="47"/>
      <c r="K23" s="48"/>
      <c r="L23" s="48"/>
      <c r="M23" s="48"/>
      <c r="N23" s="48"/>
      <c r="O23" s="49"/>
      <c r="P23" s="46"/>
      <c r="R23" s="19" t="str">
        <f>IF(ISBLANK(J21),"",LEN(J21))</f>
        <v/>
      </c>
      <c r="S23" s="19" t="str">
        <f>IF(ISBLANK(M21),"",LEN(M21))</f>
        <v/>
      </c>
      <c r="T23" s="19"/>
      <c r="U23" s="19" t="str">
        <f ca="1">IF(ISBLANK(J21),"",J21&amp;OFFSET(氏名５文字関数!$J$4,R23,S23)&amp;M21&amp;P20&amp;"年")</f>
        <v/>
      </c>
      <c r="V23" s="19" t="str">
        <f>IF(ISBLANK(J21),"",J21)</f>
        <v/>
      </c>
      <c r="W23" s="19" t="str">
        <f>IF(ISBLANK(M21),"",M21)</f>
        <v/>
      </c>
      <c r="X23" s="19" t="str">
        <f>IF(ISBLANK(J20),"",J20)&amp;M20</f>
        <v/>
      </c>
      <c r="Y23" s="19" t="str">
        <f>IF(ISBLANK(J20),"",J20)</f>
        <v/>
      </c>
      <c r="Z23" s="19" t="str">
        <f>IF(ISBLANK(M20),"",M20)</f>
        <v/>
      </c>
      <c r="AA23" s="19" t="str">
        <f>IF(ISBLANK(P20),"",P20)</f>
        <v/>
      </c>
      <c r="AB23" s="19" t="str">
        <f>IF(ISBLANK(J21),"",IF(ISBLANK($C$4),"",$C$4))</f>
        <v/>
      </c>
      <c r="AC23" s="19" t="str">
        <f>IF(ISBLANK(J21),"",IF(ISBLANK($C$5),"",$C$5))</f>
        <v/>
      </c>
      <c r="AD23" s="19" t="str">
        <f>IF(ISBLANK(J21),"",IF(ISBLANK($C$6),"",$C$6))</f>
        <v/>
      </c>
      <c r="AE23" t="str">
        <f>IF(ISBLANK(J21),"",$I$10)</f>
        <v/>
      </c>
      <c r="AF23" t="str">
        <f>IF(ISBLANK(J21),"",VLOOKUP($C$4,$AI$12:$AK$87,2,0))</f>
        <v/>
      </c>
      <c r="AH23" t="s">
        <v>84</v>
      </c>
      <c r="AI23" t="s">
        <v>84</v>
      </c>
      <c r="AJ23" t="s">
        <v>84</v>
      </c>
      <c r="AK23">
        <v>12</v>
      </c>
      <c r="AM23" t="s">
        <v>212</v>
      </c>
    </row>
    <row r="24" spans="1:39" ht="15" customHeight="1" thickBot="1">
      <c r="A24" s="50">
        <v>7</v>
      </c>
      <c r="B24" s="52"/>
      <c r="C24" s="43"/>
      <c r="D24" s="43"/>
      <c r="E24" s="43"/>
      <c r="F24" s="43"/>
      <c r="G24" s="44"/>
      <c r="H24" s="45"/>
      <c r="I24" s="50">
        <v>7</v>
      </c>
      <c r="J24" s="52"/>
      <c r="K24" s="43"/>
      <c r="L24" s="43"/>
      <c r="M24" s="43"/>
      <c r="N24" s="43"/>
      <c r="O24" s="44"/>
      <c r="P24" s="45"/>
      <c r="Q24" s="6"/>
      <c r="R24" s="22" t="str">
        <f>IF(ISBLANK(J23),"",LEN(J23))</f>
        <v/>
      </c>
      <c r="S24" s="22" t="str">
        <f>IF(ISBLANK(M23),"",LEN(M23))</f>
        <v/>
      </c>
      <c r="T24" s="22"/>
      <c r="U24" s="22" t="str">
        <f ca="1">IF(ISBLANK(J23),"",J23&amp;OFFSET(氏名５文字関数!$J$4,R24,S24)&amp;M23&amp;P22&amp;"年")</f>
        <v/>
      </c>
      <c r="V24" s="22" t="str">
        <f>IF(ISBLANK(J23),"",J23)</f>
        <v/>
      </c>
      <c r="W24" s="22" t="str">
        <f>IF(ISBLANK(M23),"",M23)</f>
        <v/>
      </c>
      <c r="X24" s="22" t="str">
        <f>IF(ISBLANK(J22),"",J22)&amp;M22</f>
        <v/>
      </c>
      <c r="Y24" s="22" t="str">
        <f>IF(ISBLANK(J22),"",J22)</f>
        <v/>
      </c>
      <c r="Z24" s="22" t="str">
        <f>IF(ISBLANK(M22),"",M22)</f>
        <v/>
      </c>
      <c r="AA24" s="22" t="str">
        <f>IF(ISBLANK(P22),"",P22)</f>
        <v/>
      </c>
      <c r="AB24" s="22" t="str">
        <f>IF(ISBLANK(J23),"",IF(ISBLANK($C$4),"",$C$4))</f>
        <v/>
      </c>
      <c r="AC24" s="22" t="str">
        <f>IF(ISBLANK(J23),"",IF(ISBLANK($C$5),"",$C$5))</f>
        <v/>
      </c>
      <c r="AD24" s="22" t="str">
        <f>IF(ISBLANK(J23),"",IF(ISBLANK($C$6),"",$C$6))</f>
        <v/>
      </c>
      <c r="AE24" s="23" t="str">
        <f>IF(ISBLANK(J23),"",$I$10)</f>
        <v/>
      </c>
      <c r="AF24" s="23" t="str">
        <f>IF(ISBLANK(J23),"",VLOOKUP($C$4,$AI$12:$AK$87,2,0))</f>
        <v/>
      </c>
      <c r="AH24" t="s">
        <v>85</v>
      </c>
      <c r="AI24" t="s">
        <v>85</v>
      </c>
      <c r="AJ24" t="s">
        <v>85</v>
      </c>
      <c r="AK24">
        <v>13</v>
      </c>
      <c r="AM24" t="s">
        <v>213</v>
      </c>
    </row>
    <row r="25" spans="1:39" ht="30" customHeight="1" thickBot="1">
      <c r="A25" s="76"/>
      <c r="B25" s="78"/>
      <c r="C25" s="79"/>
      <c r="D25" s="79"/>
      <c r="E25" s="79"/>
      <c r="F25" s="79"/>
      <c r="G25" s="80"/>
      <c r="H25" s="77"/>
      <c r="I25" s="76"/>
      <c r="J25" s="78"/>
      <c r="K25" s="79"/>
      <c r="L25" s="79"/>
      <c r="M25" s="79"/>
      <c r="N25" s="79"/>
      <c r="O25" s="80"/>
      <c r="P25" s="77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H25" t="s">
        <v>86</v>
      </c>
      <c r="AI25" t="s">
        <v>87</v>
      </c>
      <c r="AJ25" t="s">
        <v>86</v>
      </c>
      <c r="AK25">
        <v>14</v>
      </c>
      <c r="AM25" t="s">
        <v>214</v>
      </c>
    </row>
    <row r="26" spans="1:39" ht="30" hidden="1" customHeight="1">
      <c r="A26" s="28"/>
      <c r="B26" s="29"/>
      <c r="C26" s="29"/>
      <c r="D26" s="29"/>
      <c r="E26" s="29"/>
      <c r="F26" s="29"/>
      <c r="G26" s="29"/>
      <c r="H26" s="29"/>
      <c r="I26" s="6"/>
      <c r="J26" s="6"/>
      <c r="K26" s="6"/>
      <c r="L26" s="6"/>
      <c r="M26" s="6"/>
      <c r="N26" s="6"/>
      <c r="O26" s="6"/>
      <c r="P26" s="6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H26" t="s">
        <v>191</v>
      </c>
      <c r="AI26" t="s">
        <v>192</v>
      </c>
      <c r="AJ26" t="s">
        <v>191</v>
      </c>
      <c r="AK26">
        <v>15</v>
      </c>
      <c r="AM26" t="s">
        <v>215</v>
      </c>
    </row>
    <row r="27" spans="1:39" ht="30" hidden="1" customHeight="1">
      <c r="A27" s="32"/>
      <c r="B27" s="32"/>
      <c r="C27" s="33"/>
      <c r="D27" s="33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6"/>
      <c r="R27" s="6"/>
      <c r="S27" s="6"/>
      <c r="AM27" t="s">
        <v>216</v>
      </c>
    </row>
    <row r="28" spans="1:39" ht="15" hidden="1" customHeight="1">
      <c r="A28" s="32"/>
      <c r="B28" s="32"/>
      <c r="C28" s="32"/>
      <c r="D28" s="32"/>
      <c r="E28" s="32"/>
      <c r="F28" s="32"/>
      <c r="G28" s="30"/>
      <c r="H28" s="31"/>
      <c r="I28" s="32"/>
      <c r="J28" s="32"/>
      <c r="K28" s="32"/>
      <c r="L28" s="32"/>
      <c r="M28" s="32"/>
      <c r="N28" s="32"/>
      <c r="O28" s="30"/>
      <c r="P28" s="31"/>
      <c r="Q28" s="6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H28" t="s">
        <v>88</v>
      </c>
      <c r="AI28" t="s">
        <v>89</v>
      </c>
      <c r="AJ28" t="s">
        <v>88</v>
      </c>
      <c r="AK28">
        <v>16</v>
      </c>
      <c r="AM28" t="s">
        <v>217</v>
      </c>
    </row>
    <row r="29" spans="1:39" ht="20.100000000000001" hidden="1" customHeight="1" thickBot="1">
      <c r="A29" s="32"/>
      <c r="B29" s="32"/>
      <c r="C29" s="32"/>
      <c r="D29" s="32"/>
      <c r="E29" s="32"/>
      <c r="F29" s="32"/>
      <c r="G29" s="32"/>
      <c r="H29" s="34"/>
      <c r="I29" s="32"/>
      <c r="J29" s="32"/>
      <c r="K29" s="32"/>
      <c r="L29" s="32"/>
      <c r="M29" s="32"/>
      <c r="N29" s="32"/>
      <c r="O29" s="32"/>
      <c r="P29" s="34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3"/>
      <c r="AF29" s="23"/>
      <c r="AG29" s="19"/>
      <c r="AH29" s="19" t="s">
        <v>90</v>
      </c>
      <c r="AI29" s="19" t="s">
        <v>91</v>
      </c>
      <c r="AJ29" s="19" t="s">
        <v>90</v>
      </c>
      <c r="AK29">
        <v>17</v>
      </c>
      <c r="AM29" t="s">
        <v>218</v>
      </c>
    </row>
    <row r="30" spans="1:39" ht="30" hidden="1" customHeight="1">
      <c r="A30" s="32"/>
      <c r="B30" s="34"/>
      <c r="C30" s="35"/>
      <c r="D30" s="35"/>
      <c r="E30" s="35"/>
      <c r="F30" s="35"/>
      <c r="G30" s="35"/>
      <c r="H30" s="34"/>
      <c r="I30" s="32"/>
      <c r="J30" s="34"/>
      <c r="K30" s="35"/>
      <c r="L30" s="35"/>
      <c r="M30" s="35"/>
      <c r="N30" s="35"/>
      <c r="O30" s="35"/>
      <c r="P30" s="34"/>
      <c r="R30" s="19" t="str">
        <f>IF(ISBLANK(B30),"",LEN(B30))</f>
        <v/>
      </c>
      <c r="S30" s="19" t="str">
        <f>IF(ISBLANK(E30),"",LEN(E30))</f>
        <v/>
      </c>
      <c r="T30" s="19"/>
      <c r="U30" s="19" t="str">
        <f ca="1">IF(ISBLANK(B30),"",B30&amp;OFFSET(氏名５文字関数!$J$4,R30,S30)&amp;E30&amp;H29&amp;"年")</f>
        <v/>
      </c>
      <c r="V30" s="19" t="str">
        <f>IF(ISBLANK(B30),"",B30)</f>
        <v/>
      </c>
      <c r="W30" s="19" t="str">
        <f>IF(ISBLANK(E30),"",E30)</f>
        <v/>
      </c>
      <c r="X30" s="19" t="str">
        <f>IF(ISBLANK(B29),"",B29)&amp;E29</f>
        <v/>
      </c>
      <c r="Y30" s="19" t="str">
        <f>IF(ISBLANK(B29),"",B29)</f>
        <v/>
      </c>
      <c r="Z30" s="19" t="str">
        <f>IF(ISBLANK(E29),"",E29)</f>
        <v/>
      </c>
      <c r="AA30" s="19" t="str">
        <f>IF(ISBLANK(H29),"",H29)</f>
        <v/>
      </c>
      <c r="AB30" s="19" t="str">
        <f>IF(ISBLANK(B30),"",IF(ISBLANK($C$4),"",$C$4))</f>
        <v/>
      </c>
      <c r="AC30" s="19" t="str">
        <f>IF(ISBLANK(B30),"",IF(ISBLANK($C$5),"",$C$5))</f>
        <v/>
      </c>
      <c r="AD30" s="19" t="str">
        <f>IF(ISBLANK(B30),"",IF(ISBLANK($C$6),"",$C$6))</f>
        <v/>
      </c>
      <c r="AE30" t="str">
        <f>IF(ISBLANK(B30),"",$A$25)</f>
        <v/>
      </c>
      <c r="AF30" t="str">
        <f>IF(ISBLANK(B30),"",VLOOKUP($C$4,$AI$12:$AK$87,2,0))</f>
        <v/>
      </c>
      <c r="AH30" t="s">
        <v>92</v>
      </c>
      <c r="AI30" t="s">
        <v>93</v>
      </c>
      <c r="AJ30" t="s">
        <v>92</v>
      </c>
      <c r="AK30">
        <v>18</v>
      </c>
      <c r="AM30" t="s">
        <v>219</v>
      </c>
    </row>
    <row r="31" spans="1:39" ht="20.100000000000001" hidden="1" customHeight="1">
      <c r="A31" s="32"/>
      <c r="B31" s="32"/>
      <c r="C31" s="32"/>
      <c r="D31" s="32"/>
      <c r="E31" s="32"/>
      <c r="F31" s="32"/>
      <c r="G31" s="32"/>
      <c r="H31" s="34"/>
      <c r="I31" s="32"/>
      <c r="J31" s="32"/>
      <c r="K31" s="32"/>
      <c r="L31" s="32"/>
      <c r="M31" s="32"/>
      <c r="N31" s="32"/>
      <c r="O31" s="32"/>
      <c r="P31" s="34"/>
      <c r="R31" s="19" t="str">
        <f>IF(ISBLANK(B32),"",LEN(B32))</f>
        <v/>
      </c>
      <c r="S31" s="19" t="str">
        <f>IF(ISBLANK(E32),"",LEN(E32))</f>
        <v/>
      </c>
      <c r="T31" s="19"/>
      <c r="U31" s="19" t="str">
        <f ca="1">IF(ISBLANK(B32),"",B32&amp;OFFSET(氏名５文字関数!$J$4,R31,S31)&amp;E32&amp;H31&amp;"年")</f>
        <v/>
      </c>
      <c r="V31" s="19" t="str">
        <f>IF(ISBLANK(B32),"",B32)</f>
        <v/>
      </c>
      <c r="W31" s="19" t="str">
        <f>IF(ISBLANK(E32),"",E32)</f>
        <v/>
      </c>
      <c r="X31" s="19" t="str">
        <f>IF(ISBLANK(B31),"",B31)&amp;E31</f>
        <v/>
      </c>
      <c r="Y31" s="19" t="str">
        <f>IF(ISBLANK(B31),"",B31)</f>
        <v/>
      </c>
      <c r="Z31" s="19" t="str">
        <f>IF(ISBLANK(E31),"",E31)</f>
        <v/>
      </c>
      <c r="AA31" s="19" t="str">
        <f>IF(ISBLANK(H31),"",H31)</f>
        <v/>
      </c>
      <c r="AB31" s="19" t="str">
        <f>IF(ISBLANK(B32),"",IF(ISBLANK($C$4),"",$C$4))</f>
        <v/>
      </c>
      <c r="AC31" s="19" t="str">
        <f>IF(ISBLANK(B32),"",IF(ISBLANK($C$5),"",$C$5))</f>
        <v/>
      </c>
      <c r="AD31" s="19" t="str">
        <f t="shared" ref="AD31" si="1">IF(ISBLANK(B31),"",IF(ISBLANK($C$6),"",$C$6))</f>
        <v/>
      </c>
      <c r="AE31" t="str">
        <f>IF(ISBLANK(B32),"",$A$25)</f>
        <v/>
      </c>
      <c r="AF31" t="str">
        <f>IF(ISBLANK(B32),"",VLOOKUP($C$4,$AI$12:$AK$87,2,0))</f>
        <v/>
      </c>
      <c r="AH31" t="s">
        <v>94</v>
      </c>
      <c r="AI31" t="s">
        <v>95</v>
      </c>
      <c r="AJ31" t="s">
        <v>94</v>
      </c>
      <c r="AK31">
        <v>19</v>
      </c>
      <c r="AM31" t="s">
        <v>220</v>
      </c>
    </row>
    <row r="32" spans="1:39" ht="30" hidden="1" customHeight="1">
      <c r="A32" s="32"/>
      <c r="B32" s="34"/>
      <c r="C32" s="35"/>
      <c r="D32" s="35"/>
      <c r="E32" s="35"/>
      <c r="F32" s="35"/>
      <c r="G32" s="35"/>
      <c r="H32" s="34"/>
      <c r="I32" s="32"/>
      <c r="J32" s="34"/>
      <c r="K32" s="35"/>
      <c r="L32" s="35"/>
      <c r="M32" s="35"/>
      <c r="N32" s="35"/>
      <c r="O32" s="35"/>
      <c r="P32" s="34"/>
      <c r="R32" s="19" t="str">
        <f>IF(ISBLANK(B34),"",LEN(B34))</f>
        <v/>
      </c>
      <c r="S32" s="19" t="str">
        <f>IF(ISBLANK(E34),"",LEN(E34))</f>
        <v/>
      </c>
      <c r="T32" s="19"/>
      <c r="U32" s="19" t="str">
        <f ca="1">IF(ISBLANK(B34),"",B34&amp;OFFSET(氏名５文字関数!$J$4,R32,S32)&amp;E34&amp;H33&amp;"年")</f>
        <v/>
      </c>
      <c r="V32" s="19" t="str">
        <f>IF(ISBLANK(B34),"",B34)</f>
        <v/>
      </c>
      <c r="W32" s="19" t="str">
        <f>IF(ISBLANK(E34),"",E34)</f>
        <v/>
      </c>
      <c r="X32" s="19" t="str">
        <f>IF(ISBLANK(B33),"",B33)&amp;E33</f>
        <v/>
      </c>
      <c r="Y32" s="19" t="str">
        <f>IF(ISBLANK(B33),"",B33)</f>
        <v/>
      </c>
      <c r="Z32" s="19" t="str">
        <f>IF(ISBLANK(E33),"",E33)</f>
        <v/>
      </c>
      <c r="AA32" s="19" t="str">
        <f>IF(ISBLANK(H33),"",H33)</f>
        <v/>
      </c>
      <c r="AB32" s="19" t="str">
        <f>IF(ISBLANK(B34),"",IF(ISBLANK($C$4),"",$C$4))</f>
        <v/>
      </c>
      <c r="AC32" s="19" t="str">
        <f>IF(ISBLANK(B34),"",IF(ISBLANK($C$5),"",$C$5))</f>
        <v/>
      </c>
      <c r="AD32" s="19" t="str">
        <f>IF(ISBLANK(B34),"",IF(ISBLANK($C$6),"",$C$6))</f>
        <v/>
      </c>
      <c r="AE32" t="str">
        <f>IF(ISBLANK(B34),"",$A$25)</f>
        <v/>
      </c>
      <c r="AF32" t="str">
        <f>IF(ISBLANK(B34),"",VLOOKUP($C$4,$AI$12:$AK$87,2,0))</f>
        <v/>
      </c>
      <c r="AH32" t="s">
        <v>96</v>
      </c>
      <c r="AI32" t="s">
        <v>97</v>
      </c>
      <c r="AJ32" t="s">
        <v>96</v>
      </c>
      <c r="AK32">
        <v>20</v>
      </c>
      <c r="AM32" t="s">
        <v>221</v>
      </c>
    </row>
    <row r="33" spans="1:39" ht="20.100000000000001" hidden="1" customHeight="1">
      <c r="A33" s="32"/>
      <c r="B33" s="32"/>
      <c r="C33" s="32"/>
      <c r="D33" s="32"/>
      <c r="E33" s="32"/>
      <c r="F33" s="32"/>
      <c r="G33" s="32"/>
      <c r="H33" s="34"/>
      <c r="I33" s="32"/>
      <c r="J33" s="32"/>
      <c r="K33" s="32"/>
      <c r="L33" s="32"/>
      <c r="M33" s="32"/>
      <c r="N33" s="32"/>
      <c r="O33" s="32"/>
      <c r="P33" s="34"/>
      <c r="R33" s="19" t="str">
        <f>IF(ISBLANK(B36),"",LEN(B36))</f>
        <v/>
      </c>
      <c r="S33" s="19" t="str">
        <f>IF(ISBLANK(E36),"",LEN(E36))</f>
        <v/>
      </c>
      <c r="T33" s="19"/>
      <c r="U33" s="19" t="str">
        <f ca="1">IF(ISBLANK(B36),"",B36&amp;OFFSET(氏名５文字関数!$J$4,R33,S33)&amp;E36&amp;H35&amp;"年")</f>
        <v/>
      </c>
      <c r="V33" s="19" t="str">
        <f>IF(ISBLANK(B36),"",B36)</f>
        <v/>
      </c>
      <c r="W33" s="19" t="str">
        <f>IF(ISBLANK(E36),"",E36)</f>
        <v/>
      </c>
      <c r="X33" s="19" t="str">
        <f>IF(ISBLANK(B35),"",B35)&amp;E35</f>
        <v/>
      </c>
      <c r="Y33" s="19" t="str">
        <f>IF(ISBLANK(B35),"",B35)</f>
        <v/>
      </c>
      <c r="Z33" s="19" t="str">
        <f>IF(ISBLANK(E35),"",E35)</f>
        <v/>
      </c>
      <c r="AA33" s="19" t="str">
        <f>IF(ISBLANK(H35),"",H35)</f>
        <v/>
      </c>
      <c r="AB33" s="19" t="str">
        <f>IF(ISBLANK(B36),"",IF(ISBLANK($C$4),"",$C$4))</f>
        <v/>
      </c>
      <c r="AC33" s="19" t="str">
        <f>IF(ISBLANK(B36),"",IF(ISBLANK($C$5),"",$C$5))</f>
        <v/>
      </c>
      <c r="AD33" s="19" t="str">
        <f>IF(ISBLANK(B36),"",IF(ISBLANK($C$6),"",$C$6))</f>
        <v/>
      </c>
      <c r="AE33" t="str">
        <f>IF(ISBLANK(B36),"",$A$25)</f>
        <v/>
      </c>
      <c r="AF33" t="str">
        <f>IF(ISBLANK(B36),"",VLOOKUP($C$4,$AI$12:$AK$87,2,0))</f>
        <v/>
      </c>
      <c r="AH33" t="s">
        <v>98</v>
      </c>
      <c r="AI33" t="s">
        <v>98</v>
      </c>
      <c r="AJ33" t="s">
        <v>98</v>
      </c>
      <c r="AK33">
        <v>21</v>
      </c>
      <c r="AM33" t="s">
        <v>222</v>
      </c>
    </row>
    <row r="34" spans="1:39" ht="30" hidden="1" customHeight="1">
      <c r="A34" s="32"/>
      <c r="B34" s="34"/>
      <c r="C34" s="35"/>
      <c r="D34" s="35"/>
      <c r="E34" s="35"/>
      <c r="F34" s="35"/>
      <c r="G34" s="35"/>
      <c r="H34" s="34"/>
      <c r="I34" s="32"/>
      <c r="J34" s="34"/>
      <c r="K34" s="35"/>
      <c r="L34" s="35"/>
      <c r="M34" s="35"/>
      <c r="N34" s="35"/>
      <c r="O34" s="35"/>
      <c r="P34" s="34"/>
      <c r="R34" s="19" t="str">
        <f>IF(ISBLANK(B38),"",LEN(B38))</f>
        <v/>
      </c>
      <c r="S34" s="19" t="str">
        <f>IF(ISBLANK(E38),"",LEN(E38))</f>
        <v/>
      </c>
      <c r="T34" s="19"/>
      <c r="U34" s="19" t="str">
        <f ca="1">IF(ISBLANK(B38),"",B38&amp;OFFSET(氏名５文字関数!$J$4,R34,S34)&amp;E38&amp;H37&amp;"年")</f>
        <v/>
      </c>
      <c r="V34" s="19" t="str">
        <f>IF(ISBLANK(B38),"",B38)</f>
        <v/>
      </c>
      <c r="W34" s="19" t="str">
        <f>IF(ISBLANK(E38),"",E38)</f>
        <v/>
      </c>
      <c r="X34" s="19" t="str">
        <f>IF(ISBLANK(B37),"",B37)&amp;E37</f>
        <v/>
      </c>
      <c r="Y34" s="19" t="str">
        <f>IF(ISBLANK(B37),"",B37)</f>
        <v/>
      </c>
      <c r="Z34" s="19" t="str">
        <f>IF(ISBLANK(E37),"",E37)</f>
        <v/>
      </c>
      <c r="AA34" s="19" t="str">
        <f>IF(ISBLANK(H37),"",H37)</f>
        <v/>
      </c>
      <c r="AB34" s="19" t="str">
        <f>IF(ISBLANK(B38),"",IF(ISBLANK($C$4),"",$C$4))</f>
        <v/>
      </c>
      <c r="AC34" s="19" t="str">
        <f>IF(ISBLANK(B38),"",IF(ISBLANK($C$5),"",$C$5))</f>
        <v/>
      </c>
      <c r="AD34" s="19" t="str">
        <f>IF(ISBLANK(B38),"",IF(ISBLANK($C$6),"",$C$6))</f>
        <v/>
      </c>
      <c r="AE34" t="str">
        <f>IF(ISBLANK(B38),"",$A$25)</f>
        <v/>
      </c>
      <c r="AF34" t="str">
        <f>IF(ISBLANK(B38),"",VLOOKUP($C$4,$AI$12:$AK$87,2,0))</f>
        <v/>
      </c>
      <c r="AH34" t="s">
        <v>99</v>
      </c>
      <c r="AI34" t="s">
        <v>100</v>
      </c>
      <c r="AJ34" t="s">
        <v>99</v>
      </c>
      <c r="AK34">
        <v>22</v>
      </c>
      <c r="AM34" t="s">
        <v>223</v>
      </c>
    </row>
    <row r="35" spans="1:39" ht="20.100000000000001" hidden="1" customHeight="1" thickBot="1">
      <c r="A35" s="32"/>
      <c r="B35" s="32"/>
      <c r="C35" s="32"/>
      <c r="D35" s="32"/>
      <c r="E35" s="32"/>
      <c r="F35" s="32"/>
      <c r="G35" s="32"/>
      <c r="H35" s="34"/>
      <c r="I35" s="32"/>
      <c r="J35" s="32"/>
      <c r="K35" s="32"/>
      <c r="L35" s="32"/>
      <c r="M35" s="32"/>
      <c r="N35" s="32"/>
      <c r="O35" s="32"/>
      <c r="P35" s="34"/>
      <c r="R35" s="22" t="str">
        <f>IF(ISBLANK(B40),"",LEN(B40))</f>
        <v/>
      </c>
      <c r="S35" s="22" t="str">
        <f>IF(ISBLANK(E40),"",LEN(E40))</f>
        <v/>
      </c>
      <c r="T35" s="22"/>
      <c r="U35" s="22" t="str">
        <f ca="1">IF(ISBLANK(B40),"",B40&amp;OFFSET(氏名５文字関数!$J$4,R35,S35)&amp;E40&amp;H39&amp;"年")</f>
        <v/>
      </c>
      <c r="V35" s="22" t="str">
        <f>IF(ISBLANK(B40),"",B40)</f>
        <v/>
      </c>
      <c r="W35" s="22" t="str">
        <f>IF(ISBLANK(E40),"",E40)</f>
        <v/>
      </c>
      <c r="X35" s="22" t="str">
        <f>IF(ISBLANK(B39),"",B39)&amp;E39</f>
        <v/>
      </c>
      <c r="Y35" s="22" t="str">
        <f>IF(ISBLANK(B39),"",B39)</f>
        <v/>
      </c>
      <c r="Z35" s="22" t="str">
        <f>IF(ISBLANK(E39),"",E39)</f>
        <v/>
      </c>
      <c r="AA35" s="22" t="str">
        <f>IF(ISBLANK(H39),"",H39)</f>
        <v/>
      </c>
      <c r="AB35" s="22" t="str">
        <f>IF(ISBLANK(B40),"",IF(ISBLANK($C$4),"",$C$4))</f>
        <v/>
      </c>
      <c r="AC35" s="22" t="str">
        <f>IF(ISBLANK(B40),"",IF(ISBLANK($C$5),"",$C$5))</f>
        <v/>
      </c>
      <c r="AD35" s="22" t="str">
        <f>IF(ISBLANK(B40),"",IF(ISBLANK($C$6),"",$C$6))</f>
        <v/>
      </c>
      <c r="AE35" s="23" t="str">
        <f>IF(ISBLANK(B40),"",$A$25)</f>
        <v/>
      </c>
      <c r="AF35" s="23" t="str">
        <f>IF(ISBLANK(B40),"",VLOOKUP($C$4,$AI$12:$AK$87,2,0))</f>
        <v/>
      </c>
      <c r="AH35" t="s">
        <v>101</v>
      </c>
      <c r="AI35" t="s">
        <v>102</v>
      </c>
      <c r="AJ35" t="s">
        <v>101</v>
      </c>
      <c r="AK35">
        <v>23</v>
      </c>
      <c r="AM35" t="s">
        <v>224</v>
      </c>
    </row>
    <row r="36" spans="1:39" ht="30" hidden="1" customHeight="1">
      <c r="A36" s="32"/>
      <c r="B36" s="34"/>
      <c r="C36" s="35"/>
      <c r="D36" s="35"/>
      <c r="E36" s="35"/>
      <c r="F36" s="35"/>
      <c r="G36" s="35"/>
      <c r="H36" s="34"/>
      <c r="I36" s="32"/>
      <c r="J36" s="34"/>
      <c r="K36" s="35"/>
      <c r="L36" s="35"/>
      <c r="M36" s="35"/>
      <c r="N36" s="35"/>
      <c r="O36" s="35"/>
      <c r="P36" s="34"/>
      <c r="R36" s="19" t="str">
        <f>IF(ISBLANK(J30),"",LEN(J30))</f>
        <v/>
      </c>
      <c r="S36" s="19" t="str">
        <f>IF(ISBLANK(M30),"",LEN(M30))</f>
        <v/>
      </c>
      <c r="T36" s="19"/>
      <c r="U36" s="19" t="str">
        <f ca="1">IF(ISBLANK(J30),"",J30&amp;OFFSET(氏名５文字関数!$J$4,R36,S36)&amp;M30&amp;P29&amp;"年")</f>
        <v/>
      </c>
      <c r="V36" s="19" t="str">
        <f>IF(ISBLANK(J30),"",J30)</f>
        <v/>
      </c>
      <c r="W36" s="19" t="str">
        <f>IF(ISBLANK(M30),"",M30)</f>
        <v/>
      </c>
      <c r="X36" s="19" t="str">
        <f>IF(ISBLANK(J29),"",J29)&amp;M29</f>
        <v/>
      </c>
      <c r="Y36" s="19" t="str">
        <f>IF(ISBLANK(J29),"",J29)</f>
        <v/>
      </c>
      <c r="Z36" s="19" t="str">
        <f>IF(ISBLANK(M29),"",M29)</f>
        <v/>
      </c>
      <c r="AA36" s="19" t="str">
        <f>IF(ISBLANK(P29),"",P29)</f>
        <v/>
      </c>
      <c r="AB36" s="19" t="str">
        <f>IF(ISBLANK(J30),"",IF(ISBLANK($C$4),"",$C$4))</f>
        <v/>
      </c>
      <c r="AC36" s="19" t="str">
        <f>IF(ISBLANK(J30),"",IF(ISBLANK($C$5),"",$C$5))</f>
        <v/>
      </c>
      <c r="AD36" s="19" t="str">
        <f>IF(ISBLANK(J30),"",IF(ISBLANK($C$6),"",$C$6))</f>
        <v/>
      </c>
      <c r="AE36" t="str">
        <f>IF(ISBLANK(J30),"",$A$25)</f>
        <v/>
      </c>
      <c r="AF36" t="str">
        <f>IF(ISBLANK(J30),"",VLOOKUP($C$4,$AI$12:$AK$87,2,0))</f>
        <v/>
      </c>
      <c r="AH36" t="s">
        <v>103</v>
      </c>
      <c r="AI36" t="s">
        <v>104</v>
      </c>
      <c r="AJ36" t="s">
        <v>103</v>
      </c>
      <c r="AK36">
        <v>24</v>
      </c>
      <c r="AM36" t="s">
        <v>225</v>
      </c>
    </row>
    <row r="37" spans="1:39" ht="20.100000000000001" hidden="1" customHeight="1">
      <c r="A37" s="32"/>
      <c r="B37" s="32"/>
      <c r="C37" s="32"/>
      <c r="D37" s="32"/>
      <c r="E37" s="32"/>
      <c r="F37" s="32"/>
      <c r="G37" s="32"/>
      <c r="H37" s="34"/>
      <c r="I37" s="32"/>
      <c r="J37" s="32"/>
      <c r="K37" s="32"/>
      <c r="L37" s="32"/>
      <c r="M37" s="32"/>
      <c r="N37" s="32"/>
      <c r="O37" s="32"/>
      <c r="P37" s="34"/>
      <c r="R37" s="19" t="str">
        <f>IF(ISBLANK(J32),"",LEN(J32))</f>
        <v/>
      </c>
      <c r="S37" s="19" t="str">
        <f>IF(ISBLANK(M32),"",LEN(M32))</f>
        <v/>
      </c>
      <c r="T37" s="19"/>
      <c r="U37" s="19" t="str">
        <f ca="1">IF(ISBLANK(J32),"",J32&amp;OFFSET(氏名５文字関数!$J$4,R37,S37)&amp;M32&amp;P31&amp;"年")</f>
        <v/>
      </c>
      <c r="V37" s="19" t="str">
        <f>IF(ISBLANK(J32),"",J32)</f>
        <v/>
      </c>
      <c r="W37" s="19" t="str">
        <f>IF(ISBLANK(M32),"",M32)</f>
        <v/>
      </c>
      <c r="X37" s="19" t="str">
        <f>IF(ISBLANK(J31),"",J31)&amp;M31</f>
        <v/>
      </c>
      <c r="Y37" s="19" t="str">
        <f>IF(ISBLANK(J31),"",J31)</f>
        <v/>
      </c>
      <c r="Z37" s="19" t="str">
        <f>IF(ISBLANK(M31),"",M31)</f>
        <v/>
      </c>
      <c r="AA37" s="19" t="str">
        <f>IF(ISBLANK(P31),"",P31)</f>
        <v/>
      </c>
      <c r="AB37" s="19" t="str">
        <f>IF(ISBLANK(J32),"",IF(ISBLANK($C$4),"",$C$4))</f>
        <v/>
      </c>
      <c r="AC37" s="19" t="str">
        <f>IF(ISBLANK(J32),"",IF(ISBLANK($C$5),"",$C$5))</f>
        <v/>
      </c>
      <c r="AD37" s="19" t="str">
        <f>IF(ISBLANK(J31),"",IF(ISBLANK($C$6),"",$C$6))</f>
        <v/>
      </c>
      <c r="AE37" t="str">
        <f>IF(ISBLANK(J32),"",$A$25)</f>
        <v/>
      </c>
      <c r="AF37" t="str">
        <f>IF(ISBLANK(J32),"",VLOOKUP($C$4,$AI$12:$AK$87,2,0))</f>
        <v/>
      </c>
      <c r="AH37" t="s">
        <v>105</v>
      </c>
      <c r="AI37" t="s">
        <v>106</v>
      </c>
      <c r="AJ37" t="s">
        <v>105</v>
      </c>
      <c r="AK37">
        <v>25</v>
      </c>
      <c r="AM37" t="s">
        <v>226</v>
      </c>
    </row>
    <row r="38" spans="1:39" ht="30" hidden="1" customHeight="1">
      <c r="A38" s="32"/>
      <c r="B38" s="34"/>
      <c r="C38" s="35"/>
      <c r="D38" s="35"/>
      <c r="E38" s="35"/>
      <c r="F38" s="35"/>
      <c r="G38" s="35"/>
      <c r="H38" s="34"/>
      <c r="I38" s="32"/>
      <c r="J38" s="34"/>
      <c r="K38" s="35"/>
      <c r="L38" s="35"/>
      <c r="M38" s="35"/>
      <c r="N38" s="35"/>
      <c r="O38" s="35"/>
      <c r="P38" s="34"/>
      <c r="R38" s="19" t="str">
        <f>IF(ISBLANK(J34),"",LEN(J34))</f>
        <v/>
      </c>
      <c r="S38" s="19" t="str">
        <f>IF(ISBLANK(M34),"",LEN(M34))</f>
        <v/>
      </c>
      <c r="T38" s="19"/>
      <c r="U38" s="19" t="str">
        <f ca="1">IF(ISBLANK(J34),"",J34&amp;OFFSET(氏名５文字関数!$J$4,R38,S38)&amp;M34&amp;P33&amp;"年")</f>
        <v/>
      </c>
      <c r="V38" s="19" t="str">
        <f>IF(ISBLANK(J34),"",J34)</f>
        <v/>
      </c>
      <c r="W38" s="19" t="str">
        <f>IF(ISBLANK(M34),"",M34)</f>
        <v/>
      </c>
      <c r="X38" s="19" t="str">
        <f>IF(ISBLANK(J33),"",J33)&amp;M33</f>
        <v/>
      </c>
      <c r="Y38" s="19" t="str">
        <f>IF(ISBLANK(J33),"",J33)</f>
        <v/>
      </c>
      <c r="Z38" s="19" t="str">
        <f>IF(ISBLANK(M33),"",M33)</f>
        <v/>
      </c>
      <c r="AA38" s="19" t="str">
        <f>IF(ISBLANK(P33),"",P33)</f>
        <v/>
      </c>
      <c r="AB38" s="19" t="str">
        <f>IF(ISBLANK(J34),"",IF(ISBLANK($C$4),"",$C$4))</f>
        <v/>
      </c>
      <c r="AC38" s="19" t="str">
        <f>IF(ISBLANK(J34),"",IF(ISBLANK($C$5),"",$C$5))</f>
        <v/>
      </c>
      <c r="AD38" s="19" t="str">
        <f>IF(ISBLANK(J34),"",IF(ISBLANK($C$6),"",$C$6))</f>
        <v/>
      </c>
      <c r="AE38" t="str">
        <f>IF(ISBLANK(J34),"",$A$25)</f>
        <v/>
      </c>
      <c r="AF38" t="str">
        <f>IF(ISBLANK(J34),"",VLOOKUP($C$4,$AI$12:$AK$87,2,0))</f>
        <v/>
      </c>
      <c r="AH38" t="s">
        <v>107</v>
      </c>
      <c r="AI38" t="s">
        <v>108</v>
      </c>
      <c r="AJ38" t="s">
        <v>107</v>
      </c>
      <c r="AK38">
        <v>26</v>
      </c>
      <c r="AM38" t="s">
        <v>227</v>
      </c>
    </row>
    <row r="39" spans="1:39" ht="20.100000000000001" hidden="1" customHeight="1">
      <c r="A39" s="32"/>
      <c r="B39" s="32"/>
      <c r="C39" s="32"/>
      <c r="D39" s="32"/>
      <c r="E39" s="32"/>
      <c r="F39" s="32"/>
      <c r="G39" s="32"/>
      <c r="H39" s="34"/>
      <c r="I39" s="32"/>
      <c r="J39" s="32"/>
      <c r="K39" s="32"/>
      <c r="L39" s="32"/>
      <c r="M39" s="32"/>
      <c r="N39" s="32"/>
      <c r="O39" s="32"/>
      <c r="P39" s="34"/>
      <c r="R39" s="19" t="str">
        <f>IF(ISBLANK(J36),"",LEN(J36))</f>
        <v/>
      </c>
      <c r="S39" s="19" t="str">
        <f>IF(ISBLANK(M36),"",LEN(M36))</f>
        <v/>
      </c>
      <c r="T39" s="19"/>
      <c r="U39" s="19" t="str">
        <f ca="1">IF(ISBLANK(J36),"",J36&amp;OFFSET(氏名５文字関数!$J$4,R39,S39)&amp;M36&amp;P35&amp;"年")</f>
        <v/>
      </c>
      <c r="V39" s="19" t="str">
        <f>IF(ISBLANK(J36),"",J36)</f>
        <v/>
      </c>
      <c r="W39" s="19" t="str">
        <f>IF(ISBLANK(M36),"",M36)</f>
        <v/>
      </c>
      <c r="X39" s="19" t="str">
        <f>IF(ISBLANK(J35),"",J35)&amp;M35</f>
        <v/>
      </c>
      <c r="Y39" s="19" t="str">
        <f>IF(ISBLANK(J35),"",J35)</f>
        <v/>
      </c>
      <c r="Z39" s="19" t="str">
        <f>IF(ISBLANK(M35),"",M35)</f>
        <v/>
      </c>
      <c r="AA39" s="19" t="str">
        <f>IF(ISBLANK(P35),"",P35)</f>
        <v/>
      </c>
      <c r="AB39" s="19" t="str">
        <f>IF(ISBLANK(J36),"",IF(ISBLANK($C$4),"",$C$4))</f>
        <v/>
      </c>
      <c r="AC39" s="19" t="str">
        <f>IF(ISBLANK(J36),"",IF(ISBLANK($C$5),"",$C$5))</f>
        <v/>
      </c>
      <c r="AD39" s="19" t="str">
        <f>IF(ISBLANK(J36),"",IF(ISBLANK($C$6),"",$C$6))</f>
        <v/>
      </c>
      <c r="AE39" t="str">
        <f>IF(ISBLANK(J36),"",$A$25)</f>
        <v/>
      </c>
      <c r="AF39" t="str">
        <f>IF(ISBLANK(J36),"",VLOOKUP($C$4,$AI$12:$AK$87,2,0))</f>
        <v/>
      </c>
      <c r="AH39" t="s">
        <v>109</v>
      </c>
      <c r="AI39" t="s">
        <v>110</v>
      </c>
      <c r="AJ39" t="s">
        <v>109</v>
      </c>
      <c r="AK39">
        <v>27</v>
      </c>
      <c r="AM39" t="s">
        <v>228</v>
      </c>
    </row>
    <row r="40" spans="1:39" ht="33" hidden="1" customHeight="1">
      <c r="A40" s="32"/>
      <c r="B40" s="34"/>
      <c r="C40" s="35"/>
      <c r="D40" s="35"/>
      <c r="E40" s="35"/>
      <c r="F40" s="35"/>
      <c r="G40" s="35"/>
      <c r="H40" s="34"/>
      <c r="I40" s="32"/>
      <c r="J40" s="34"/>
      <c r="K40" s="35"/>
      <c r="L40" s="35"/>
      <c r="M40" s="35"/>
      <c r="N40" s="35"/>
      <c r="O40" s="35"/>
      <c r="P40" s="34"/>
      <c r="R40" s="19" t="str">
        <f>IF(ISBLANK(J38),"",LEN(J38))</f>
        <v/>
      </c>
      <c r="S40" s="19" t="str">
        <f>IF(ISBLANK(M38),"",LEN(M38))</f>
        <v/>
      </c>
      <c r="T40" s="19"/>
      <c r="U40" s="19" t="str">
        <f ca="1">IF(ISBLANK(J38),"",J38&amp;OFFSET(氏名５文字関数!$J$4,R40,S40)&amp;M38&amp;P37&amp;"年")</f>
        <v/>
      </c>
      <c r="V40" s="19" t="str">
        <f>IF(ISBLANK(J38),"",J38)</f>
        <v/>
      </c>
      <c r="W40" s="19" t="str">
        <f>IF(ISBLANK(M38),"",M38)</f>
        <v/>
      </c>
      <c r="X40" s="19" t="str">
        <f>IF(ISBLANK(J37),"",J37)&amp;M37</f>
        <v/>
      </c>
      <c r="Y40" s="19" t="str">
        <f>IF(ISBLANK(J37),"",J37)</f>
        <v/>
      </c>
      <c r="Z40" s="19" t="str">
        <f>IF(ISBLANK(M37),"",M37)</f>
        <v/>
      </c>
      <c r="AA40" s="19" t="str">
        <f>IF(ISBLANK(P37),"",P37)</f>
        <v/>
      </c>
      <c r="AB40" s="19" t="str">
        <f>IF(ISBLANK(J38),"",IF(ISBLANK($C$4),"",$C$4))</f>
        <v/>
      </c>
      <c r="AC40" s="19" t="str">
        <f>IF(ISBLANK(J38),"",IF(ISBLANK($C$5),"",$C$5))</f>
        <v/>
      </c>
      <c r="AD40" s="19" t="str">
        <f>IF(ISBLANK(J38),"",IF(ISBLANK($C$6),"",$C$6))</f>
        <v/>
      </c>
      <c r="AE40" t="str">
        <f>IF(ISBLANK(J38),"",$A$25)</f>
        <v/>
      </c>
      <c r="AF40" t="str">
        <f>IF(ISBLANK(J38),"",VLOOKUP($C$4,$AI$12:$AK$87,2,0))</f>
        <v/>
      </c>
      <c r="AH40" t="s">
        <v>111</v>
      </c>
      <c r="AI40" t="s">
        <v>111</v>
      </c>
      <c r="AJ40" t="s">
        <v>111</v>
      </c>
      <c r="AK40">
        <v>28</v>
      </c>
      <c r="AM40" t="s">
        <v>229</v>
      </c>
    </row>
    <row r="41" spans="1:39" ht="20.100000000000001" customHeight="1" thickBot="1">
      <c r="A41" s="36" t="s">
        <v>194</v>
      </c>
      <c r="B41" s="37"/>
      <c r="C41" s="37"/>
      <c r="D41" s="37"/>
      <c r="E41" s="37"/>
      <c r="F41" s="37"/>
      <c r="G41" s="37"/>
      <c r="H41" s="37"/>
      <c r="I41" s="38"/>
      <c r="J41" s="38"/>
      <c r="K41" s="38"/>
      <c r="L41" s="38"/>
      <c r="M41" s="38"/>
      <c r="N41" s="38"/>
      <c r="O41" s="38"/>
      <c r="P41" s="39"/>
      <c r="Q41" s="8"/>
      <c r="R41" s="22" t="str">
        <f>IF(ISBLANK(J40),"",LEN(J40))</f>
        <v/>
      </c>
      <c r="S41" s="22" t="str">
        <f>IF(ISBLANK(M40),"",LEN(M40))</f>
        <v/>
      </c>
      <c r="T41" s="22"/>
      <c r="U41" s="22" t="str">
        <f ca="1">IF(ISBLANK(J40),"",J40&amp;OFFSET(氏名５文字関数!$J$4,R41,S41)&amp;M40&amp;P39&amp;"年")</f>
        <v/>
      </c>
      <c r="V41" s="22" t="str">
        <f>IF(ISBLANK(J40),"",J40)</f>
        <v/>
      </c>
      <c r="W41" s="22" t="str">
        <f>IF(ISBLANK(M40),"",M40)</f>
        <v/>
      </c>
      <c r="X41" s="22" t="str">
        <f>IF(ISBLANK(J39),"",J39)&amp;M39</f>
        <v/>
      </c>
      <c r="Y41" s="22" t="str">
        <f>IF(ISBLANK(J39),"",J39)</f>
        <v/>
      </c>
      <c r="Z41" s="22" t="str">
        <f>IF(ISBLANK(M39),"",M39)</f>
        <v/>
      </c>
      <c r="AA41" s="22" t="str">
        <f>IF(ISBLANK(P39),"",P39)</f>
        <v/>
      </c>
      <c r="AB41" s="22" t="str">
        <f>IF(ISBLANK(J40),"",IF(ISBLANK($C$4),"",$C$4))</f>
        <v/>
      </c>
      <c r="AC41" s="22" t="str">
        <f>IF(ISBLANK(J40),"",IF(ISBLANK($C$5),"",$C$5))</f>
        <v/>
      </c>
      <c r="AD41" s="22" t="str">
        <f>IF(ISBLANK(J40),"",IF(ISBLANK($C$6),"",$C$6))</f>
        <v/>
      </c>
      <c r="AE41" s="23" t="str">
        <f>IF(ISBLANK(J40),"",$A$25)</f>
        <v/>
      </c>
      <c r="AF41" s="23" t="str">
        <f>IF(ISBLANK(J40),"",VLOOKUP($C$4,$AI$12:$AK$87,2,0))</f>
        <v/>
      </c>
      <c r="AH41" t="s">
        <v>112</v>
      </c>
      <c r="AI41" t="s">
        <v>113</v>
      </c>
      <c r="AJ41" t="s">
        <v>112</v>
      </c>
      <c r="AK41">
        <v>29</v>
      </c>
      <c r="AM41" t="s">
        <v>230</v>
      </c>
    </row>
    <row r="42" spans="1:39" ht="20.100000000000001" customHeight="1">
      <c r="A42" s="40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2"/>
      <c r="Q42" s="8"/>
      <c r="R42" s="8"/>
      <c r="S42" s="8"/>
      <c r="AH42" t="s">
        <v>114</v>
      </c>
      <c r="AI42" t="s">
        <v>115</v>
      </c>
      <c r="AJ42" t="s">
        <v>114</v>
      </c>
      <c r="AK42">
        <v>30</v>
      </c>
      <c r="AM42" t="s">
        <v>231</v>
      </c>
    </row>
    <row r="43" spans="1:39" ht="20.100000000000001" customHeight="1">
      <c r="A43" t="s">
        <v>249</v>
      </c>
      <c r="H43" t="s">
        <v>250</v>
      </c>
      <c r="AH43" t="s">
        <v>116</v>
      </c>
      <c r="AI43" t="s">
        <v>117</v>
      </c>
      <c r="AJ43" t="s">
        <v>116</v>
      </c>
      <c r="AK43">
        <v>31</v>
      </c>
      <c r="AM43" t="s">
        <v>232</v>
      </c>
    </row>
    <row r="44" spans="1:39" ht="20.100000000000001" customHeight="1">
      <c r="A44" t="s">
        <v>251</v>
      </c>
      <c r="AH44" t="s">
        <v>118</v>
      </c>
      <c r="AI44" t="s">
        <v>119</v>
      </c>
      <c r="AJ44" t="s">
        <v>118</v>
      </c>
      <c r="AK44">
        <v>32</v>
      </c>
      <c r="AM44" t="s">
        <v>233</v>
      </c>
    </row>
    <row r="45" spans="1:39" ht="20.100000000000001" customHeight="1">
      <c r="B45" t="s">
        <v>252</v>
      </c>
      <c r="AH45" t="s">
        <v>120</v>
      </c>
      <c r="AI45" t="s">
        <v>121</v>
      </c>
      <c r="AJ45" t="s">
        <v>120</v>
      </c>
      <c r="AK45">
        <v>33</v>
      </c>
      <c r="AM45" t="s">
        <v>234</v>
      </c>
    </row>
    <row r="46" spans="1:39" ht="20.100000000000001" customHeight="1">
      <c r="AH46" t="s">
        <v>122</v>
      </c>
      <c r="AI46" t="s">
        <v>123</v>
      </c>
      <c r="AJ46" t="s">
        <v>122</v>
      </c>
      <c r="AK46">
        <v>34</v>
      </c>
      <c r="AM46" t="s">
        <v>235</v>
      </c>
    </row>
    <row r="47" spans="1:39" ht="20.100000000000001" customHeight="1">
      <c r="AH47" t="s">
        <v>124</v>
      </c>
      <c r="AI47" t="s">
        <v>125</v>
      </c>
      <c r="AJ47" t="s">
        <v>124</v>
      </c>
      <c r="AK47">
        <v>35</v>
      </c>
      <c r="AM47" t="s">
        <v>236</v>
      </c>
    </row>
    <row r="48" spans="1:39" ht="20.100000000000001" customHeight="1">
      <c r="AH48" t="s">
        <v>126</v>
      </c>
      <c r="AI48" t="s">
        <v>127</v>
      </c>
      <c r="AJ48" t="s">
        <v>126</v>
      </c>
      <c r="AK48">
        <v>36</v>
      </c>
      <c r="AM48" t="s">
        <v>237</v>
      </c>
    </row>
    <row r="49" spans="34:39" ht="20.100000000000001" customHeight="1">
      <c r="AH49" t="s">
        <v>128</v>
      </c>
      <c r="AI49" t="s">
        <v>129</v>
      </c>
      <c r="AJ49" t="s">
        <v>128</v>
      </c>
      <c r="AK49">
        <v>37</v>
      </c>
      <c r="AM49" t="s">
        <v>238</v>
      </c>
    </row>
    <row r="50" spans="34:39" ht="20.100000000000001" customHeight="1">
      <c r="AH50" t="s">
        <v>130</v>
      </c>
      <c r="AI50" t="s">
        <v>130</v>
      </c>
      <c r="AJ50" t="s">
        <v>130</v>
      </c>
      <c r="AK50">
        <v>38</v>
      </c>
      <c r="AM50" t="s">
        <v>239</v>
      </c>
    </row>
    <row r="51" spans="34:39" ht="20.100000000000001" customHeight="1">
      <c r="AH51" t="s">
        <v>131</v>
      </c>
      <c r="AI51" t="s">
        <v>132</v>
      </c>
      <c r="AJ51" t="s">
        <v>131</v>
      </c>
      <c r="AK51">
        <v>39</v>
      </c>
      <c r="AM51" t="s">
        <v>240</v>
      </c>
    </row>
    <row r="52" spans="34:39" ht="20.100000000000001" customHeight="1">
      <c r="AH52" t="s">
        <v>133</v>
      </c>
      <c r="AI52" t="s">
        <v>134</v>
      </c>
      <c r="AJ52" t="s">
        <v>133</v>
      </c>
      <c r="AK52">
        <v>40</v>
      </c>
      <c r="AM52" t="s">
        <v>241</v>
      </c>
    </row>
    <row r="53" spans="34:39">
      <c r="AH53" t="s">
        <v>135</v>
      </c>
      <c r="AI53" t="s">
        <v>135</v>
      </c>
      <c r="AJ53" t="s">
        <v>135</v>
      </c>
      <c r="AK53">
        <v>41</v>
      </c>
      <c r="AM53" t="s">
        <v>242</v>
      </c>
    </row>
    <row r="54" spans="34:39">
      <c r="AH54" t="s">
        <v>136</v>
      </c>
      <c r="AI54" t="s">
        <v>137</v>
      </c>
      <c r="AJ54" t="s">
        <v>136</v>
      </c>
      <c r="AK54">
        <v>42</v>
      </c>
      <c r="AM54" t="s">
        <v>243</v>
      </c>
    </row>
    <row r="55" spans="34:39">
      <c r="AH55" t="s">
        <v>138</v>
      </c>
      <c r="AI55" t="s">
        <v>138</v>
      </c>
      <c r="AJ55" t="s">
        <v>138</v>
      </c>
      <c r="AK55">
        <v>43</v>
      </c>
      <c r="AM55" t="s">
        <v>244</v>
      </c>
    </row>
    <row r="56" spans="34:39">
      <c r="AH56" t="s">
        <v>139</v>
      </c>
      <c r="AI56" t="s">
        <v>140</v>
      </c>
      <c r="AJ56" t="s">
        <v>139</v>
      </c>
      <c r="AK56">
        <v>44</v>
      </c>
      <c r="AM56" t="s">
        <v>245</v>
      </c>
    </row>
    <row r="57" spans="34:39">
      <c r="AH57" t="s">
        <v>141</v>
      </c>
      <c r="AI57" t="s">
        <v>142</v>
      </c>
      <c r="AJ57" t="s">
        <v>141</v>
      </c>
      <c r="AK57">
        <v>45</v>
      </c>
      <c r="AM57" t="s">
        <v>246</v>
      </c>
    </row>
    <row r="58" spans="34:39">
      <c r="AH58" t="s">
        <v>143</v>
      </c>
      <c r="AI58" t="s">
        <v>143</v>
      </c>
      <c r="AJ58" t="s">
        <v>143</v>
      </c>
      <c r="AK58">
        <v>46</v>
      </c>
      <c r="AM58" t="s">
        <v>247</v>
      </c>
    </row>
    <row r="59" spans="34:39">
      <c r="AH59" t="s">
        <v>144</v>
      </c>
      <c r="AI59" t="s">
        <v>145</v>
      </c>
      <c r="AJ59" t="s">
        <v>144</v>
      </c>
      <c r="AK59">
        <v>47</v>
      </c>
    </row>
    <row r="60" spans="34:39">
      <c r="AH60" t="s">
        <v>146</v>
      </c>
      <c r="AI60" t="s">
        <v>147</v>
      </c>
      <c r="AJ60" t="s">
        <v>146</v>
      </c>
      <c r="AK60">
        <v>48</v>
      </c>
    </row>
    <row r="61" spans="34:39">
      <c r="AH61" t="s">
        <v>148</v>
      </c>
      <c r="AI61" t="s">
        <v>148</v>
      </c>
      <c r="AJ61" t="s">
        <v>148</v>
      </c>
      <c r="AK61">
        <v>49</v>
      </c>
    </row>
    <row r="62" spans="34:39">
      <c r="AH62" t="s">
        <v>149</v>
      </c>
      <c r="AI62" t="s">
        <v>150</v>
      </c>
      <c r="AJ62" t="s">
        <v>149</v>
      </c>
      <c r="AK62">
        <v>50</v>
      </c>
    </row>
    <row r="63" spans="34:39">
      <c r="AH63" t="s">
        <v>151</v>
      </c>
      <c r="AI63" t="s">
        <v>152</v>
      </c>
      <c r="AJ63" t="s">
        <v>151</v>
      </c>
      <c r="AK63">
        <v>51</v>
      </c>
    </row>
    <row r="64" spans="34:39">
      <c r="AH64" t="s">
        <v>153</v>
      </c>
      <c r="AI64" t="s">
        <v>153</v>
      </c>
      <c r="AJ64" t="s">
        <v>153</v>
      </c>
      <c r="AK64">
        <v>52</v>
      </c>
    </row>
    <row r="65" spans="34:37">
      <c r="AH65" t="s">
        <v>154</v>
      </c>
      <c r="AI65" t="s">
        <v>155</v>
      </c>
      <c r="AJ65" t="s">
        <v>154</v>
      </c>
      <c r="AK65">
        <v>53</v>
      </c>
    </row>
    <row r="66" spans="34:37">
      <c r="AH66" t="s">
        <v>156</v>
      </c>
      <c r="AI66" t="s">
        <v>156</v>
      </c>
      <c r="AJ66" t="s">
        <v>156</v>
      </c>
      <c r="AK66">
        <v>54</v>
      </c>
    </row>
    <row r="67" spans="34:37">
      <c r="AH67" t="s">
        <v>157</v>
      </c>
      <c r="AI67" t="s">
        <v>157</v>
      </c>
      <c r="AJ67" t="s">
        <v>157</v>
      </c>
      <c r="AK67">
        <v>55</v>
      </c>
    </row>
    <row r="68" spans="34:37">
      <c r="AH68" t="s">
        <v>158</v>
      </c>
      <c r="AI68" t="s">
        <v>159</v>
      </c>
      <c r="AJ68" t="s">
        <v>158</v>
      </c>
      <c r="AK68">
        <v>56</v>
      </c>
    </row>
    <row r="69" spans="34:37">
      <c r="AH69" t="s">
        <v>160</v>
      </c>
      <c r="AI69" t="s">
        <v>161</v>
      </c>
      <c r="AJ69" t="s">
        <v>160</v>
      </c>
      <c r="AK69">
        <v>57</v>
      </c>
    </row>
    <row r="70" spans="34:37">
      <c r="AH70" t="s">
        <v>162</v>
      </c>
      <c r="AI70" t="s">
        <v>163</v>
      </c>
      <c r="AJ70" t="s">
        <v>162</v>
      </c>
      <c r="AK70">
        <v>58</v>
      </c>
    </row>
    <row r="71" spans="34:37">
      <c r="AH71" t="s">
        <v>164</v>
      </c>
      <c r="AI71" t="s">
        <v>165</v>
      </c>
      <c r="AJ71" t="s">
        <v>164</v>
      </c>
      <c r="AK71">
        <v>59</v>
      </c>
    </row>
    <row r="72" spans="34:37">
      <c r="AH72" t="s">
        <v>166</v>
      </c>
      <c r="AI72" t="s">
        <v>166</v>
      </c>
      <c r="AJ72" t="s">
        <v>166</v>
      </c>
      <c r="AK72">
        <v>60</v>
      </c>
    </row>
    <row r="73" spans="34:37">
      <c r="AH73" t="s">
        <v>167</v>
      </c>
      <c r="AI73" t="s">
        <v>167</v>
      </c>
      <c r="AJ73" t="s">
        <v>167</v>
      </c>
      <c r="AK73">
        <v>61</v>
      </c>
    </row>
    <row r="74" spans="34:37">
      <c r="AH74" t="s">
        <v>168</v>
      </c>
      <c r="AI74" t="s">
        <v>169</v>
      </c>
      <c r="AJ74" t="s">
        <v>168</v>
      </c>
      <c r="AK74">
        <v>62</v>
      </c>
    </row>
    <row r="75" spans="34:37">
      <c r="AH75" t="s">
        <v>170</v>
      </c>
      <c r="AI75" t="s">
        <v>170</v>
      </c>
      <c r="AJ75" t="s">
        <v>170</v>
      </c>
      <c r="AK75">
        <v>63</v>
      </c>
    </row>
    <row r="76" spans="34:37">
      <c r="AH76" t="s">
        <v>171</v>
      </c>
      <c r="AI76" t="s">
        <v>172</v>
      </c>
      <c r="AJ76" t="s">
        <v>171</v>
      </c>
      <c r="AK76">
        <v>64</v>
      </c>
    </row>
    <row r="77" spans="34:37">
      <c r="AH77" t="s">
        <v>173</v>
      </c>
      <c r="AI77" t="s">
        <v>174</v>
      </c>
      <c r="AJ77" t="s">
        <v>173</v>
      </c>
      <c r="AK77">
        <v>66</v>
      </c>
    </row>
    <row r="78" spans="34:37">
      <c r="AH78" t="s">
        <v>175</v>
      </c>
      <c r="AI78" t="s">
        <v>176</v>
      </c>
      <c r="AJ78" t="s">
        <v>175</v>
      </c>
      <c r="AK78">
        <v>67</v>
      </c>
    </row>
    <row r="79" spans="34:37">
      <c r="AH79" t="s">
        <v>177</v>
      </c>
      <c r="AI79" t="s">
        <v>177</v>
      </c>
      <c r="AJ79" t="s">
        <v>177</v>
      </c>
      <c r="AK79">
        <v>68</v>
      </c>
    </row>
    <row r="80" spans="34:37">
      <c r="AH80" t="s">
        <v>178</v>
      </c>
      <c r="AI80" t="s">
        <v>179</v>
      </c>
      <c r="AJ80" t="s">
        <v>178</v>
      </c>
      <c r="AK80">
        <v>70</v>
      </c>
    </row>
    <row r="81" spans="34:37">
      <c r="AH81" t="s">
        <v>180</v>
      </c>
      <c r="AI81" t="s">
        <v>181</v>
      </c>
      <c r="AJ81" t="s">
        <v>180</v>
      </c>
      <c r="AK81">
        <v>69</v>
      </c>
    </row>
    <row r="82" spans="34:37">
      <c r="AH82" t="s">
        <v>182</v>
      </c>
      <c r="AI82" t="s">
        <v>183</v>
      </c>
      <c r="AJ82" t="s">
        <v>182</v>
      </c>
      <c r="AK82">
        <v>65</v>
      </c>
    </row>
    <row r="83" spans="34:37">
      <c r="AH83" t="s">
        <v>184</v>
      </c>
      <c r="AI83" t="s">
        <v>185</v>
      </c>
      <c r="AJ83" t="s">
        <v>184</v>
      </c>
      <c r="AK83">
        <v>71</v>
      </c>
    </row>
    <row r="84" spans="34:37">
      <c r="AH84" t="s">
        <v>186</v>
      </c>
      <c r="AI84" t="s">
        <v>187</v>
      </c>
      <c r="AJ84" t="s">
        <v>186</v>
      </c>
      <c r="AK84">
        <v>72</v>
      </c>
    </row>
    <row r="85" spans="34:37">
      <c r="AH85" t="s">
        <v>188</v>
      </c>
      <c r="AI85" t="s">
        <v>189</v>
      </c>
      <c r="AJ85" t="s">
        <v>188</v>
      </c>
      <c r="AK85">
        <v>73</v>
      </c>
    </row>
  </sheetData>
  <protectedRanges>
    <protectedRange sqref="C4:D6 K3:P7 B29:H40 J29:P40 B12:H25 J12:P25" name="範囲1"/>
  </protectedRanges>
  <mergeCells count="105">
    <mergeCell ref="M25:O25"/>
    <mergeCell ref="A1:P1"/>
    <mergeCell ref="H3:I3"/>
    <mergeCell ref="L3:P3"/>
    <mergeCell ref="C4:D4"/>
    <mergeCell ref="K4:P4"/>
    <mergeCell ref="C5:D5"/>
    <mergeCell ref="K5:P5"/>
    <mergeCell ref="D8:F8"/>
    <mergeCell ref="C6:D6"/>
    <mergeCell ref="E4:F4"/>
    <mergeCell ref="A9:H9"/>
    <mergeCell ref="I9:P9"/>
    <mergeCell ref="A10:H10"/>
    <mergeCell ref="I10:P10"/>
    <mergeCell ref="A11:B11"/>
    <mergeCell ref="C11:D11"/>
    <mergeCell ref="E11:F11"/>
    <mergeCell ref="I11:J11"/>
    <mergeCell ref="K11:L11"/>
    <mergeCell ref="A14:A15"/>
    <mergeCell ref="B14:D14"/>
    <mergeCell ref="E14:G14"/>
    <mergeCell ref="H14:H15"/>
    <mergeCell ref="I14:I15"/>
    <mergeCell ref="M11:N11"/>
    <mergeCell ref="A12:A13"/>
    <mergeCell ref="B12:D12"/>
    <mergeCell ref="E12:G12"/>
    <mergeCell ref="H12:H13"/>
    <mergeCell ref="I12:I13"/>
    <mergeCell ref="J12:L12"/>
    <mergeCell ref="M12:O12"/>
    <mergeCell ref="J14:L14"/>
    <mergeCell ref="M14:O14"/>
    <mergeCell ref="P14:P15"/>
    <mergeCell ref="B15:D15"/>
    <mergeCell ref="E15:G15"/>
    <mergeCell ref="J15:L15"/>
    <mergeCell ref="M15:O15"/>
    <mergeCell ref="P12:P13"/>
    <mergeCell ref="B13:D13"/>
    <mergeCell ref="E13:G13"/>
    <mergeCell ref="J13:L13"/>
    <mergeCell ref="M13:O13"/>
    <mergeCell ref="M16:O16"/>
    <mergeCell ref="P16:P17"/>
    <mergeCell ref="B17:D17"/>
    <mergeCell ref="E17:G17"/>
    <mergeCell ref="J17:L17"/>
    <mergeCell ref="M17:O17"/>
    <mergeCell ref="A16:A17"/>
    <mergeCell ref="B16:D16"/>
    <mergeCell ref="E16:G16"/>
    <mergeCell ref="H16:H17"/>
    <mergeCell ref="I16:I17"/>
    <mergeCell ref="J16:L16"/>
    <mergeCell ref="M18:O18"/>
    <mergeCell ref="P18:P19"/>
    <mergeCell ref="B19:D19"/>
    <mergeCell ref="E19:G19"/>
    <mergeCell ref="J19:L19"/>
    <mergeCell ref="M19:O19"/>
    <mergeCell ref="A18:A19"/>
    <mergeCell ref="B18:D18"/>
    <mergeCell ref="E18:G18"/>
    <mergeCell ref="H18:H19"/>
    <mergeCell ref="I18:I19"/>
    <mergeCell ref="J18:L18"/>
    <mergeCell ref="M20:O20"/>
    <mergeCell ref="P20:P21"/>
    <mergeCell ref="B21:D21"/>
    <mergeCell ref="E21:G21"/>
    <mergeCell ref="J21:L21"/>
    <mergeCell ref="M21:O21"/>
    <mergeCell ref="A20:A21"/>
    <mergeCell ref="B20:D20"/>
    <mergeCell ref="E20:G20"/>
    <mergeCell ref="H20:H21"/>
    <mergeCell ref="I20:I21"/>
    <mergeCell ref="J20:L20"/>
    <mergeCell ref="A41:P42"/>
    <mergeCell ref="M22:O22"/>
    <mergeCell ref="P22:P23"/>
    <mergeCell ref="B23:D23"/>
    <mergeCell ref="E23:G23"/>
    <mergeCell ref="J23:L23"/>
    <mergeCell ref="M23:O23"/>
    <mergeCell ref="A22:A23"/>
    <mergeCell ref="B22:D22"/>
    <mergeCell ref="E22:G22"/>
    <mergeCell ref="H22:H23"/>
    <mergeCell ref="I22:I23"/>
    <mergeCell ref="J22:L22"/>
    <mergeCell ref="A24:A25"/>
    <mergeCell ref="B24:D24"/>
    <mergeCell ref="E24:G24"/>
    <mergeCell ref="H24:H25"/>
    <mergeCell ref="I24:I25"/>
    <mergeCell ref="J24:L24"/>
    <mergeCell ref="M24:O24"/>
    <mergeCell ref="P24:P25"/>
    <mergeCell ref="B25:D25"/>
    <mergeCell ref="E25:G25"/>
    <mergeCell ref="J25:L25"/>
  </mergeCells>
  <phoneticPr fontId="1"/>
  <dataValidations count="4">
    <dataValidation errorStyle="information" allowBlank="1" showInputMessage="1" sqref="C4:D4"/>
    <dataValidation type="list" allowBlank="1" showInputMessage="1" showErrorMessage="1" sqref="C6:D6 C27:D27">
      <formula1>$AN$12:$AN$13</formula1>
    </dataValidation>
    <dataValidation type="list" allowBlank="1" showInputMessage="1" showErrorMessage="1" sqref="E4:F4">
      <formula1>$U$3:$U$5</formula1>
    </dataValidation>
    <dataValidation type="list" allowBlank="1" showInputMessage="1" showErrorMessage="1" sqref="C5:D5">
      <formula1>$AM$12:$AM$58</formula1>
    </dataValidation>
  </dataValidations>
  <pageMargins left="0.78740157480314965" right="0.39370078740157483" top="0.78740157480314965" bottom="0.59055118110236227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26"/>
  <sheetViews>
    <sheetView workbookViewId="0">
      <selection activeCell="B5" sqref="B5"/>
    </sheetView>
  </sheetViews>
  <sheetFormatPr defaultColWidth="9" defaultRowHeight="13.5"/>
  <cols>
    <col min="1" max="1" width="9" style="11"/>
    <col min="2" max="3" width="9" style="12"/>
    <col min="4" max="5" width="9" style="11"/>
    <col min="6" max="16384" width="9" style="12"/>
  </cols>
  <sheetData>
    <row r="2" spans="1:14">
      <c r="J2" s="12" t="s">
        <v>11</v>
      </c>
    </row>
    <row r="3" spans="1:14">
      <c r="A3" s="13" t="s">
        <v>12</v>
      </c>
      <c r="B3" s="14" t="s">
        <v>13</v>
      </c>
      <c r="C3" s="14" t="s">
        <v>14</v>
      </c>
      <c r="D3" s="15" t="s">
        <v>15</v>
      </c>
      <c r="E3" s="15" t="s">
        <v>16</v>
      </c>
      <c r="F3" s="14"/>
      <c r="J3" s="12" t="s">
        <v>17</v>
      </c>
    </row>
    <row r="4" spans="1:14">
      <c r="A4" s="13">
        <v>1</v>
      </c>
      <c r="B4" s="14" t="s">
        <v>18</v>
      </c>
      <c r="C4" s="14" t="s">
        <v>19</v>
      </c>
      <c r="D4" s="15">
        <f>IF(B4="","",LEN(B4))</f>
        <v>2</v>
      </c>
      <c r="E4" s="15">
        <f t="shared" ref="E4:E26" si="0">IF(C4="","",LEN(C4))</f>
        <v>2</v>
      </c>
      <c r="F4" s="16" t="str">
        <f ca="1">IF(B4="","",B4&amp;OFFSET($J$4,D4,E4)&amp;C4)</f>
        <v>岩鬼　正美</v>
      </c>
      <c r="J4" s="13" t="s">
        <v>20</v>
      </c>
      <c r="K4" s="13">
        <v>1</v>
      </c>
      <c r="L4" s="13">
        <v>2</v>
      </c>
      <c r="M4" s="13">
        <v>3</v>
      </c>
      <c r="N4" s="13">
        <v>4</v>
      </c>
    </row>
    <row r="5" spans="1:14">
      <c r="A5" s="13">
        <v>2</v>
      </c>
      <c r="B5" s="14" t="s">
        <v>21</v>
      </c>
      <c r="C5" s="14" t="s">
        <v>22</v>
      </c>
      <c r="D5" s="15">
        <f t="shared" ref="D5:D26" si="1">IF(B5="","",LEN(B5))</f>
        <v>2</v>
      </c>
      <c r="E5" s="15">
        <f t="shared" si="0"/>
        <v>2</v>
      </c>
      <c r="F5" s="16" t="str">
        <f t="shared" ref="F5:F26" ca="1" si="2">IF(B5="","",B5&amp;OFFSET($J$4,D5,E5)&amp;C5)</f>
        <v>殿馬　数人</v>
      </c>
      <c r="J5" s="13">
        <v>1</v>
      </c>
      <c r="K5" s="17" t="s">
        <v>23</v>
      </c>
      <c r="L5" s="17" t="s">
        <v>24</v>
      </c>
      <c r="M5" s="17" t="s">
        <v>25</v>
      </c>
      <c r="N5" s="17"/>
    </row>
    <row r="6" spans="1:14">
      <c r="A6" s="13">
        <v>3</v>
      </c>
      <c r="B6" s="14" t="s">
        <v>26</v>
      </c>
      <c r="C6" s="14" t="s">
        <v>27</v>
      </c>
      <c r="D6" s="15">
        <f t="shared" si="1"/>
        <v>2</v>
      </c>
      <c r="E6" s="15">
        <f t="shared" si="0"/>
        <v>2</v>
      </c>
      <c r="F6" s="16" t="str">
        <f t="shared" ca="1" si="2"/>
        <v>山岡　鉄司</v>
      </c>
      <c r="J6" s="13">
        <v>2</v>
      </c>
      <c r="K6" s="17" t="s">
        <v>24</v>
      </c>
      <c r="L6" s="17" t="s">
        <v>25</v>
      </c>
      <c r="M6" s="17"/>
      <c r="N6" s="17"/>
    </row>
    <row r="7" spans="1:14">
      <c r="A7" s="13">
        <v>4</v>
      </c>
      <c r="B7" s="14" t="s">
        <v>28</v>
      </c>
      <c r="C7" s="14" t="s">
        <v>29</v>
      </c>
      <c r="D7" s="15">
        <f t="shared" si="1"/>
        <v>3</v>
      </c>
      <c r="E7" s="15">
        <f t="shared" si="0"/>
        <v>1</v>
      </c>
      <c r="F7" s="16" t="str">
        <f t="shared" ca="1" si="2"/>
        <v>土井垣　将</v>
      </c>
      <c r="J7" s="13">
        <v>3</v>
      </c>
      <c r="K7" s="17" t="s">
        <v>25</v>
      </c>
      <c r="L7" s="17"/>
      <c r="M7" s="17"/>
      <c r="N7" s="17"/>
    </row>
    <row r="8" spans="1:14">
      <c r="A8" s="13">
        <v>5</v>
      </c>
      <c r="B8" s="14" t="s">
        <v>30</v>
      </c>
      <c r="C8" s="14" t="s">
        <v>31</v>
      </c>
      <c r="D8" s="15">
        <f t="shared" si="1"/>
        <v>2</v>
      </c>
      <c r="E8" s="15">
        <f t="shared" si="0"/>
        <v>2</v>
      </c>
      <c r="F8" s="16" t="str">
        <f t="shared" ca="1" si="2"/>
        <v>山田　太郎</v>
      </c>
      <c r="J8" s="13">
        <v>4</v>
      </c>
      <c r="K8" s="17"/>
      <c r="L8" s="17"/>
      <c r="M8" s="17"/>
      <c r="N8" s="17"/>
    </row>
    <row r="9" spans="1:14">
      <c r="A9" s="13">
        <v>6</v>
      </c>
      <c r="B9" s="14" t="s">
        <v>32</v>
      </c>
      <c r="C9" s="14" t="s">
        <v>33</v>
      </c>
      <c r="D9" s="15">
        <f t="shared" si="1"/>
        <v>2</v>
      </c>
      <c r="E9" s="15">
        <f t="shared" si="0"/>
        <v>2</v>
      </c>
      <c r="F9" s="16" t="str">
        <f t="shared" ca="1" si="2"/>
        <v>石毛　幸一</v>
      </c>
    </row>
    <row r="10" spans="1:14">
      <c r="A10" s="13">
        <v>7</v>
      </c>
      <c r="B10" s="14" t="s">
        <v>34</v>
      </c>
      <c r="C10" s="14" t="s">
        <v>35</v>
      </c>
      <c r="D10" s="15">
        <f t="shared" si="1"/>
        <v>2</v>
      </c>
      <c r="E10" s="15">
        <f t="shared" si="0"/>
        <v>2</v>
      </c>
      <c r="F10" s="16" t="str">
        <f t="shared" ca="1" si="2"/>
        <v>沢田　京太</v>
      </c>
    </row>
    <row r="11" spans="1:14">
      <c r="A11" s="13">
        <v>8</v>
      </c>
      <c r="B11" s="14" t="s">
        <v>36</v>
      </c>
      <c r="C11" s="14" t="s">
        <v>37</v>
      </c>
      <c r="D11" s="15">
        <f t="shared" si="1"/>
        <v>1</v>
      </c>
      <c r="E11" s="15">
        <f t="shared" si="0"/>
        <v>2</v>
      </c>
      <c r="F11" s="16" t="str">
        <f t="shared" ca="1" si="2"/>
        <v>北　　満男</v>
      </c>
    </row>
    <row r="12" spans="1:14">
      <c r="A12" s="13">
        <v>9</v>
      </c>
      <c r="B12" s="14" t="s">
        <v>38</v>
      </c>
      <c r="C12" s="14" t="s">
        <v>39</v>
      </c>
      <c r="D12" s="15">
        <f t="shared" si="1"/>
        <v>2</v>
      </c>
      <c r="E12" s="15">
        <f t="shared" si="0"/>
        <v>1</v>
      </c>
      <c r="F12" s="16" t="str">
        <f t="shared" ca="1" si="2"/>
        <v>里中　　智</v>
      </c>
    </row>
    <row r="13" spans="1:14">
      <c r="A13" s="13">
        <v>10</v>
      </c>
      <c r="B13" s="14" t="s">
        <v>40</v>
      </c>
      <c r="C13" s="14" t="s">
        <v>41</v>
      </c>
      <c r="D13" s="15">
        <f t="shared" si="1"/>
        <v>2</v>
      </c>
      <c r="E13" s="15">
        <f t="shared" si="0"/>
        <v>3</v>
      </c>
      <c r="F13" s="16" t="str">
        <f t="shared" ca="1" si="2"/>
        <v>微笑三太郎</v>
      </c>
    </row>
    <row r="14" spans="1:14">
      <c r="A14" s="13">
        <v>11</v>
      </c>
      <c r="B14" s="14" t="s">
        <v>42</v>
      </c>
      <c r="C14" s="14" t="s">
        <v>43</v>
      </c>
      <c r="D14" s="15">
        <f t="shared" si="1"/>
        <v>1</v>
      </c>
      <c r="E14" s="15">
        <f t="shared" si="0"/>
        <v>2</v>
      </c>
      <c r="F14" s="16" t="str">
        <f t="shared" ca="1" si="2"/>
        <v>渚　　圭一</v>
      </c>
    </row>
    <row r="15" spans="1:14">
      <c r="A15" s="13">
        <v>12</v>
      </c>
      <c r="B15" s="14" t="s">
        <v>44</v>
      </c>
      <c r="C15" s="14" t="s">
        <v>45</v>
      </c>
      <c r="D15" s="15">
        <f t="shared" si="1"/>
        <v>2</v>
      </c>
      <c r="E15" s="15">
        <f t="shared" si="0"/>
        <v>2</v>
      </c>
      <c r="F15" s="16" t="str">
        <f t="shared" ca="1" si="2"/>
        <v>高代　智秋</v>
      </c>
    </row>
    <row r="16" spans="1:14">
      <c r="A16" s="13">
        <v>13</v>
      </c>
      <c r="B16" s="14" t="s">
        <v>46</v>
      </c>
      <c r="C16" s="14" t="s">
        <v>47</v>
      </c>
      <c r="D16" s="15">
        <f t="shared" si="1"/>
        <v>2</v>
      </c>
      <c r="E16" s="15">
        <f t="shared" si="0"/>
        <v>3</v>
      </c>
      <c r="F16" s="16" t="str">
        <f t="shared" ca="1" si="2"/>
        <v>上下左右太</v>
      </c>
    </row>
    <row r="17" spans="1:6">
      <c r="A17" s="13">
        <v>14</v>
      </c>
      <c r="B17" s="14" t="s">
        <v>48</v>
      </c>
      <c r="C17" s="14" t="s">
        <v>49</v>
      </c>
      <c r="D17" s="15">
        <f t="shared" si="1"/>
        <v>1</v>
      </c>
      <c r="E17" s="15">
        <f t="shared" si="0"/>
        <v>3</v>
      </c>
      <c r="F17" s="16" t="str">
        <f t="shared" ca="1" si="2"/>
        <v>中　二美夫</v>
      </c>
    </row>
    <row r="18" spans="1:6">
      <c r="A18" s="13">
        <v>15</v>
      </c>
      <c r="B18" s="14" t="s">
        <v>50</v>
      </c>
      <c r="C18" s="14" t="s">
        <v>51</v>
      </c>
      <c r="D18" s="15">
        <f t="shared" si="1"/>
        <v>3</v>
      </c>
      <c r="E18" s="15">
        <f t="shared" si="0"/>
        <v>2</v>
      </c>
      <c r="F18" s="16" t="str">
        <f t="shared" ca="1" si="2"/>
        <v>武蔵坊数馬</v>
      </c>
    </row>
    <row r="19" spans="1:6">
      <c r="A19" s="13">
        <v>16</v>
      </c>
      <c r="B19" s="14" t="s">
        <v>52</v>
      </c>
      <c r="C19" s="14" t="s">
        <v>53</v>
      </c>
      <c r="D19" s="15">
        <f t="shared" si="1"/>
        <v>1</v>
      </c>
      <c r="E19" s="15">
        <f t="shared" si="0"/>
        <v>1</v>
      </c>
      <c r="F19" s="16" t="str">
        <f t="shared" ca="1" si="2"/>
        <v>隼　　　走</v>
      </c>
    </row>
    <row r="20" spans="1:6">
      <c r="A20" s="13">
        <v>17</v>
      </c>
      <c r="B20" s="14" t="s">
        <v>54</v>
      </c>
      <c r="C20" s="14" t="s">
        <v>55</v>
      </c>
      <c r="D20" s="15">
        <f t="shared" si="1"/>
        <v>3</v>
      </c>
      <c r="E20" s="15">
        <f t="shared" si="0"/>
        <v>5</v>
      </c>
      <c r="F20" s="16" t="str">
        <f t="shared" ca="1" si="2"/>
        <v>ハリーフォアマン</v>
      </c>
    </row>
    <row r="21" spans="1:6">
      <c r="A21" s="13">
        <v>18</v>
      </c>
      <c r="B21" s="18"/>
      <c r="C21" s="18"/>
      <c r="D21" s="13" t="str">
        <f t="shared" si="1"/>
        <v/>
      </c>
      <c r="E21" s="13" t="str">
        <f t="shared" si="0"/>
        <v/>
      </c>
      <c r="F21" s="16" t="str">
        <f t="shared" ca="1" si="2"/>
        <v/>
      </c>
    </row>
    <row r="22" spans="1:6">
      <c r="A22" s="13">
        <v>19</v>
      </c>
      <c r="B22" s="18"/>
      <c r="C22" s="18"/>
      <c r="D22" s="13" t="str">
        <f t="shared" si="1"/>
        <v/>
      </c>
      <c r="E22" s="13" t="str">
        <f t="shared" si="0"/>
        <v/>
      </c>
      <c r="F22" s="16" t="str">
        <f t="shared" ca="1" si="2"/>
        <v/>
      </c>
    </row>
    <row r="23" spans="1:6">
      <c r="A23" s="13">
        <v>20</v>
      </c>
      <c r="B23" s="18"/>
      <c r="C23" s="18"/>
      <c r="D23" s="13" t="str">
        <f t="shared" si="1"/>
        <v/>
      </c>
      <c r="E23" s="13" t="str">
        <f t="shared" si="0"/>
        <v/>
      </c>
      <c r="F23" s="16" t="str">
        <f t="shared" ca="1" si="2"/>
        <v/>
      </c>
    </row>
    <row r="24" spans="1:6">
      <c r="A24" s="13">
        <v>21</v>
      </c>
      <c r="B24" s="18"/>
      <c r="C24" s="18"/>
      <c r="D24" s="13" t="str">
        <f t="shared" si="1"/>
        <v/>
      </c>
      <c r="E24" s="13" t="str">
        <f t="shared" si="0"/>
        <v/>
      </c>
      <c r="F24" s="16" t="str">
        <f t="shared" ca="1" si="2"/>
        <v/>
      </c>
    </row>
    <row r="25" spans="1:6">
      <c r="A25" s="13">
        <v>22</v>
      </c>
      <c r="B25" s="18"/>
      <c r="C25" s="18"/>
      <c r="D25" s="13" t="str">
        <f t="shared" si="1"/>
        <v/>
      </c>
      <c r="E25" s="13" t="str">
        <f t="shared" si="0"/>
        <v/>
      </c>
      <c r="F25" s="16" t="str">
        <f t="shared" ca="1" si="2"/>
        <v/>
      </c>
    </row>
    <row r="26" spans="1:6">
      <c r="A26" s="13">
        <v>23</v>
      </c>
      <c r="B26" s="18"/>
      <c r="C26" s="18"/>
      <c r="D26" s="13" t="str">
        <f t="shared" si="1"/>
        <v/>
      </c>
      <c r="E26" s="13" t="str">
        <f t="shared" si="0"/>
        <v/>
      </c>
      <c r="F26" s="16" t="str">
        <f t="shared" ca="1" si="2"/>
        <v/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申込書１</vt:lpstr>
      <vt:lpstr>氏名５文字関数</vt:lpstr>
      <vt:lpstr>申込書１!Print_Area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ehimeken</dc:creator>
  <cp:lastModifiedBy>入田圭司</cp:lastModifiedBy>
  <cp:lastPrinted>2023-11-18T02:16:55Z</cp:lastPrinted>
  <dcterms:created xsi:type="dcterms:W3CDTF">2014-11-10T07:49:26Z</dcterms:created>
  <dcterms:modified xsi:type="dcterms:W3CDTF">2023-11-19T02:28:00Z</dcterms:modified>
</cp:coreProperties>
</file>