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Ⅱ】校務全般\02 部活動\＠専門部（中予専門員）\７定通制\R04定通制\01_全国予選\"/>
    </mc:Choice>
  </mc:AlternateContent>
  <bookViews>
    <workbookView xWindow="0" yWindow="0" windowWidth="22500" windowHeight="10710" activeTab="2"/>
  </bookViews>
  <sheets>
    <sheet name="男子" sheetId="1" r:id="rId1"/>
    <sheet name="女子" sheetId="2" r:id="rId2"/>
    <sheet name="記入例" sheetId="3" r:id="rId3"/>
  </sheets>
  <definedNames>
    <definedName name="_xlnm.Print_Area" localSheetId="2">記入例!$A$1:$N$49</definedName>
    <definedName name="_xlnm.Print_Area" localSheetId="1">女子!$A$1:$N$49</definedName>
    <definedName name="_xlnm.Print_Area" localSheetId="0">男子!$A$1:$N$49</definedName>
    <definedName name="学校名" localSheetId="1">女子!$Y$9:$Y$21</definedName>
    <definedName name="学校名">男子!$Y$9:$Y$21</definedName>
    <definedName name="元号" localSheetId="1">女子!$Z$9:$Z$10</definedName>
    <definedName name="元号">男子!$Z$9:$Z$10</definedName>
    <definedName name="性別" localSheetId="1">女子!#REF!</definedName>
    <definedName name="性別">男子!#REF!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A1" i="2"/>
  <c r="A1" i="1"/>
  <c r="Y28" i="1" l="1"/>
  <c r="Y29" i="1"/>
  <c r="B11" i="3" l="1"/>
  <c r="G28" i="3"/>
  <c r="G21" i="3"/>
  <c r="G36" i="3"/>
  <c r="G15" i="3"/>
  <c r="G32" i="3"/>
  <c r="G17" i="3"/>
  <c r="G30" i="3"/>
  <c r="G13" i="3"/>
  <c r="G34" i="3"/>
  <c r="G19" i="3"/>
  <c r="G48" i="3"/>
  <c r="G11" i="3"/>
  <c r="Q48" i="3" l="1"/>
  <c r="Q46" i="3"/>
  <c r="Q44" i="3"/>
  <c r="Q42" i="3"/>
  <c r="Q40" i="3"/>
  <c r="Q38" i="3"/>
  <c r="Q36" i="3"/>
  <c r="Q34" i="3"/>
  <c r="Q32" i="3"/>
  <c r="Q30" i="3"/>
  <c r="Y29" i="3"/>
  <c r="Y28" i="3"/>
  <c r="Q28" i="3"/>
  <c r="Q48" i="2"/>
  <c r="Q46" i="2"/>
  <c r="Q44" i="2"/>
  <c r="Q42" i="2"/>
  <c r="Q40" i="2"/>
  <c r="Q38" i="2"/>
  <c r="Q36" i="2"/>
  <c r="Q34" i="2"/>
  <c r="Q32" i="2"/>
  <c r="Q30" i="2"/>
  <c r="Y29" i="2"/>
  <c r="Y28" i="2"/>
  <c r="Q28" i="2"/>
  <c r="C28" i="3"/>
  <c r="C19" i="3"/>
  <c r="C15" i="3"/>
  <c r="C11" i="3"/>
  <c r="B21" i="3"/>
  <c r="B28" i="3"/>
  <c r="B19" i="3"/>
  <c r="B15" i="3"/>
  <c r="B48" i="3"/>
  <c r="B46" i="3"/>
  <c r="B44" i="3"/>
  <c r="B42" i="3"/>
  <c r="B38" i="3"/>
  <c r="B34" i="3"/>
  <c r="B30" i="3"/>
  <c r="B17" i="3"/>
  <c r="B13" i="3"/>
  <c r="C48" i="3"/>
  <c r="C46" i="3"/>
  <c r="C44" i="3"/>
  <c r="C42" i="3"/>
  <c r="C40" i="3"/>
  <c r="C38" i="3"/>
  <c r="C36" i="3"/>
  <c r="C34" i="3"/>
  <c r="C32" i="3"/>
  <c r="C30" i="3"/>
  <c r="C21" i="3"/>
  <c r="C17" i="3"/>
  <c r="C13" i="3"/>
  <c r="B40" i="3"/>
  <c r="B36" i="3"/>
  <c r="B32" i="3"/>
  <c r="C28" i="2"/>
  <c r="C19" i="2"/>
  <c r="C15" i="2"/>
  <c r="C11" i="2"/>
  <c r="B28" i="2"/>
  <c r="B19" i="2"/>
  <c r="B15" i="2"/>
  <c r="B11" i="2"/>
  <c r="B48" i="2"/>
  <c r="B46" i="2"/>
  <c r="B44" i="2"/>
  <c r="B42" i="2"/>
  <c r="B40" i="2"/>
  <c r="B38" i="2"/>
  <c r="B36" i="2"/>
  <c r="B34" i="2"/>
  <c r="B32" i="2"/>
  <c r="B30" i="2"/>
  <c r="B21" i="2"/>
  <c r="B17" i="2"/>
  <c r="B13" i="2"/>
  <c r="C48" i="2"/>
  <c r="C46" i="2"/>
  <c r="C44" i="2"/>
  <c r="C42" i="2"/>
  <c r="C40" i="2"/>
  <c r="C38" i="2"/>
  <c r="C36" i="2"/>
  <c r="C34" i="2"/>
  <c r="C32" i="2"/>
  <c r="C30" i="2"/>
  <c r="C21" i="2"/>
  <c r="C17" i="2"/>
  <c r="C13" i="2"/>
  <c r="S48" i="2" l="1"/>
  <c r="S28" i="2"/>
  <c r="S30" i="2"/>
  <c r="S32" i="2"/>
  <c r="S34" i="2"/>
  <c r="S36" i="2"/>
  <c r="S38" i="2"/>
  <c r="S40" i="2"/>
  <c r="S42" i="2"/>
  <c r="S44" i="2"/>
  <c r="S46" i="2"/>
  <c r="S48" i="1"/>
  <c r="S34" i="1"/>
  <c r="S42" i="1"/>
  <c r="S28" i="1"/>
  <c r="S36" i="1"/>
  <c r="S44" i="1"/>
  <c r="S30" i="1"/>
  <c r="S38" i="1"/>
  <c r="S46" i="1"/>
  <c r="S32" i="1"/>
  <c r="S40" i="1"/>
  <c r="Q48" i="1"/>
  <c r="Q46" i="1"/>
  <c r="Q44" i="1"/>
  <c r="Q42" i="1"/>
  <c r="Q40" i="1"/>
  <c r="Q38" i="1"/>
  <c r="Q36" i="1"/>
  <c r="Q34" i="1"/>
  <c r="Q32" i="1"/>
  <c r="Q30" i="1"/>
  <c r="Q28" i="1"/>
  <c r="C48" i="1"/>
  <c r="B34" i="1"/>
  <c r="B21" i="1"/>
  <c r="B38" i="1"/>
  <c r="B42" i="1"/>
  <c r="B17" i="1"/>
  <c r="C46" i="1"/>
  <c r="C19" i="1"/>
  <c r="C28" i="1"/>
  <c r="C21" i="1"/>
  <c r="B13" i="1"/>
  <c r="B19" i="1"/>
  <c r="C40" i="1"/>
  <c r="C15" i="1"/>
  <c r="C44" i="1"/>
  <c r="C11" i="1"/>
  <c r="C17" i="1"/>
  <c r="B11" i="1"/>
  <c r="C34" i="1"/>
  <c r="B44" i="1"/>
  <c r="B46" i="1"/>
  <c r="B40" i="1"/>
  <c r="C30" i="1"/>
  <c r="C13" i="1"/>
  <c r="C42" i="1"/>
  <c r="B48" i="1"/>
  <c r="C36" i="1"/>
  <c r="B15" i="1"/>
  <c r="B36" i="1"/>
  <c r="B32" i="1"/>
  <c r="B28" i="1"/>
  <c r="C32" i="1"/>
  <c r="B30" i="1"/>
  <c r="C38" i="1"/>
</calcChain>
</file>

<file path=xl/comments1.xml><?xml version="1.0" encoding="utf-8"?>
<comments xmlns="http://schemas.openxmlformats.org/spreadsheetml/2006/main">
  <authors>
    <author>Administrator</author>
  </authors>
  <commentList>
    <comment ref="A4" authorId="0" shapeId="0">
      <text>
        <r>
          <rPr>
            <sz val="9"/>
            <color indexed="81"/>
            <rFont val="MS P ゴシック"/>
            <family val="3"/>
            <charset val="128"/>
          </rPr>
          <t>リストから選択してください。リストにない場合は直接入力してください。</t>
        </r>
      </text>
    </comment>
    <comment ref="U4" authorId="0" shapeId="0">
      <text>
        <r>
          <rPr>
            <sz val="9"/>
            <color indexed="81"/>
            <rFont val="MS P ゴシック"/>
            <family val="3"/>
            <charset val="128"/>
          </rPr>
          <t>緊急連絡先は電話番号は携帯電話など、すぐに連絡できる電話番号にしてください。
メールアドレスはこのファイルを送付するアドレス(PCアドレス)で構いません。</t>
        </r>
      </text>
    </comment>
    <comment ref="B8" authorId="0" shapeId="0">
      <text>
        <r>
          <rPr>
            <sz val="9"/>
            <color indexed="81"/>
            <rFont val="MS P ゴシック"/>
            <family val="3"/>
            <charset val="128"/>
          </rPr>
          <t>姓・名を入力すると自動でふりがなも入力されますが、上手く表示できない場合は直接入力してください。</t>
        </r>
      </text>
    </comment>
    <comment ref="M28" authorId="0" shapeId="0">
      <text>
        <r>
          <rPr>
            <sz val="9"/>
            <color indexed="81"/>
            <rFont val="MS P ゴシック"/>
            <family val="3"/>
            <charset val="128"/>
          </rPr>
          <t>第１回高等学校卒業程度認定試験を受験するため、全国大会に出場できない選手は備考欄に「高認」と入力してください。</t>
        </r>
      </text>
    </comment>
    <comment ref="M48" authorId="0" shapeId="0">
      <text>
        <r>
          <rPr>
            <sz val="9"/>
            <color indexed="81"/>
            <rFont val="MS P ゴシック"/>
            <family val="3"/>
            <charset val="128"/>
          </rPr>
          <t>推薦選手で全国大会には出場するが、予選会には参加しないという場合は、備考欄に「予選会不参加」と入力してください。</t>
        </r>
      </text>
    </comment>
  </commentList>
</comments>
</file>

<file path=xl/sharedStrings.xml><?xml version="1.0" encoding="utf-8"?>
<sst xmlns="http://schemas.openxmlformats.org/spreadsheetml/2006/main" count="402" uniqueCount="89">
  <si>
    <t>愛媛県予選会　参加申込書</t>
    <rPh sb="0" eb="3">
      <t>エヒメケン</t>
    </rPh>
    <rPh sb="3" eb="6">
      <t>ヨセンカイ</t>
    </rPh>
    <rPh sb="7" eb="9">
      <t>サンカ</t>
    </rPh>
    <rPh sb="9" eb="12">
      <t>モウシコミショ</t>
    </rPh>
    <phoneticPr fontId="1"/>
  </si>
  <si>
    <t>主将１</t>
    <rPh sb="0" eb="2">
      <t>シュショウ</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</si>
  <si>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</si>
  <si>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</si>
  <si>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</si>
  <si>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</si>
  <si>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</si>
  <si>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選手１</t>
    <rPh sb="0" eb="2">
      <t>センシュ</t>
    </rPh>
    <phoneticPr fontId="1"/>
  </si>
  <si>
    <t>選手７</t>
    <rPh sb="0" eb="2">
      <t>センシュ</t>
    </rPh>
    <phoneticPr fontId="1"/>
  </si>
  <si>
    <t>選手８</t>
    <rPh sb="0" eb="2">
      <t>センシュ</t>
    </rPh>
    <phoneticPr fontId="1"/>
  </si>
  <si>
    <t>選手９</t>
    <rPh sb="0" eb="2">
      <t>センシュ</t>
    </rPh>
    <phoneticPr fontId="1"/>
  </si>
  <si>
    <t>選手10</t>
    <rPh sb="0" eb="2">
      <t>センシュ</t>
    </rPh>
    <phoneticPr fontId="1"/>
  </si>
  <si>
    <t>ふりがな</t>
    <phoneticPr fontId="1"/>
  </si>
  <si>
    <t>推薦</t>
    <rPh sb="0" eb="2">
      <t>スイセン</t>
    </rPh>
    <phoneticPr fontId="1"/>
  </si>
  <si>
    <t>学年</t>
    <rPh sb="0" eb="2">
      <t>ガクネン</t>
    </rPh>
    <phoneticPr fontId="1"/>
  </si>
  <si>
    <t>年齢</t>
    <rPh sb="0" eb="2">
      <t>ネンレイ</t>
    </rPh>
    <phoneticPr fontId="1"/>
  </si>
  <si>
    <t>生年月日</t>
    <rPh sb="0" eb="2">
      <t>セイネン</t>
    </rPh>
    <rPh sb="2" eb="4">
      <t>ガッピ</t>
    </rPh>
    <phoneticPr fontId="1"/>
  </si>
  <si>
    <t>備考</t>
    <rPh sb="0" eb="2">
      <t>ビコウ</t>
    </rPh>
    <phoneticPr fontId="1"/>
  </si>
  <si>
    <t>性</t>
    <rPh sb="0" eb="1">
      <t>セイ</t>
    </rPh>
    <phoneticPr fontId="1"/>
  </si>
  <si>
    <t>名</t>
    <rPh sb="0" eb="1">
      <t>めい</t>
    </rPh>
    <phoneticPr fontId="1" type="Hiragana"/>
  </si>
  <si>
    <t>氏名</t>
    <rPh sb="0" eb="2">
      <t>しめい</t>
    </rPh>
    <phoneticPr fontId="1" type="Hiragana"/>
  </si>
  <si>
    <t>年</t>
    <rPh sb="0" eb="1">
      <t>ねん</t>
    </rPh>
    <phoneticPr fontId="1" type="Hiragana"/>
  </si>
  <si>
    <t>月</t>
    <rPh sb="0" eb="1">
      <t>がつ</t>
    </rPh>
    <phoneticPr fontId="1" type="Hiragana"/>
  </si>
  <si>
    <t>日</t>
    <rPh sb="0" eb="1">
      <t>にち</t>
    </rPh>
    <phoneticPr fontId="1" type="Hiragana"/>
  </si>
  <si>
    <t>昭和</t>
    <rPh sb="0" eb="2">
      <t>しょうわ</t>
    </rPh>
    <phoneticPr fontId="1" type="Hiragana"/>
  </si>
  <si>
    <t>高等学校</t>
    <rPh sb="0" eb="2">
      <t>こうとう</t>
    </rPh>
    <rPh sb="2" eb="4">
      <t>がっこう</t>
    </rPh>
    <phoneticPr fontId="1" type="Hiragana"/>
  </si>
  <si>
    <t>分校</t>
    <rPh sb="0" eb="2">
      <t>ぶんこう</t>
    </rPh>
    <phoneticPr fontId="1" type="Hiragana"/>
  </si>
  <si>
    <t>＜団体＞</t>
    <rPh sb="1" eb="3">
      <t>だんたい</t>
    </rPh>
    <phoneticPr fontId="1" type="Hiragana"/>
  </si>
  <si>
    <t>＜個人シングルス＞</t>
    <rPh sb="1" eb="3">
      <t>こじん</t>
    </rPh>
    <phoneticPr fontId="1" type="Hiragana"/>
  </si>
  <si>
    <t>ドロップダウンリスト</t>
    <phoneticPr fontId="1" type="Hiragana"/>
  </si>
  <si>
    <t>川之江</t>
    <rPh sb="0" eb="3">
      <t>かわのえ</t>
    </rPh>
    <phoneticPr fontId="1" type="Hiragana"/>
  </si>
  <si>
    <t>新居浜西</t>
    <rPh sb="0" eb="3">
      <t>にいはま</t>
    </rPh>
    <rPh sb="3" eb="4">
      <t>にし</t>
    </rPh>
    <phoneticPr fontId="1" type="Hiragana"/>
  </si>
  <si>
    <t>西条</t>
    <rPh sb="0" eb="2">
      <t>さいじょう</t>
    </rPh>
    <phoneticPr fontId="1" type="Hiragana"/>
  </si>
  <si>
    <t>学校名</t>
    <rPh sb="0" eb="3">
      <t>がっこうめい</t>
    </rPh>
    <phoneticPr fontId="1" type="Hiragana"/>
  </si>
  <si>
    <t>今治西</t>
    <rPh sb="0" eb="2">
      <t>いまばり</t>
    </rPh>
    <rPh sb="2" eb="3">
      <t>にし</t>
    </rPh>
    <phoneticPr fontId="1" type="Hiragana"/>
  </si>
  <si>
    <t>松山南</t>
    <rPh sb="0" eb="2">
      <t>まつやま</t>
    </rPh>
    <rPh sb="2" eb="3">
      <t>みなみ</t>
    </rPh>
    <phoneticPr fontId="1" type="Hiragana"/>
  </si>
  <si>
    <t>松山工業</t>
    <rPh sb="0" eb="2">
      <t>まつやま</t>
    </rPh>
    <rPh sb="2" eb="4">
      <t>こうぎょう</t>
    </rPh>
    <phoneticPr fontId="1" type="Hiragana"/>
  </si>
  <si>
    <t>松山商業</t>
    <rPh sb="0" eb="2">
      <t>まつやま</t>
    </rPh>
    <rPh sb="2" eb="4">
      <t>しょうぎょう</t>
    </rPh>
    <phoneticPr fontId="1" type="Hiragana"/>
  </si>
  <si>
    <t>大洲</t>
    <rPh sb="0" eb="2">
      <t>おおず</t>
    </rPh>
    <phoneticPr fontId="1" type="Hiragana"/>
  </si>
  <si>
    <t>八幡浜</t>
    <rPh sb="0" eb="3">
      <t>やわたはま</t>
    </rPh>
    <phoneticPr fontId="1" type="Hiragana"/>
  </si>
  <si>
    <t>宇和島東</t>
    <rPh sb="0" eb="3">
      <t>うわじま</t>
    </rPh>
    <rPh sb="3" eb="4">
      <t>ひがし</t>
    </rPh>
    <phoneticPr fontId="1" type="Hiragana"/>
  </si>
  <si>
    <t>松山東</t>
    <rPh sb="0" eb="2">
      <t>まつやま</t>
    </rPh>
    <rPh sb="2" eb="3">
      <t>ひがし</t>
    </rPh>
    <phoneticPr fontId="1" type="Hiragana"/>
  </si>
  <si>
    <t>今治精華</t>
    <rPh sb="0" eb="2">
      <t>いまばり</t>
    </rPh>
    <rPh sb="2" eb="4">
      <t>せいか</t>
    </rPh>
    <phoneticPr fontId="1" type="Hiragana"/>
  </si>
  <si>
    <t>未来</t>
    <rPh sb="0" eb="2">
      <t>みらい</t>
    </rPh>
    <phoneticPr fontId="1" type="Hiragana"/>
  </si>
  <si>
    <t>男</t>
    <rPh sb="0" eb="1">
      <t>おとこ</t>
    </rPh>
    <phoneticPr fontId="1" type="Hiragana"/>
  </si>
  <si>
    <t>元号</t>
    <rPh sb="0" eb="2">
      <t>げんごう</t>
    </rPh>
    <phoneticPr fontId="1" type="Hiragana"/>
  </si>
  <si>
    <t>平成</t>
    <rPh sb="0" eb="2">
      <t>へいせい</t>
    </rPh>
    <phoneticPr fontId="1" type="Hiragana"/>
  </si>
  <si>
    <t>注意事項</t>
    <rPh sb="0" eb="2">
      <t>ちゅうい</t>
    </rPh>
    <rPh sb="2" eb="4">
      <t>じこう</t>
    </rPh>
    <phoneticPr fontId="1" type="Hiragana"/>
  </si>
  <si>
    <t>トーナメント表示用</t>
    <rPh sb="6" eb="8">
      <t>ひょうじ</t>
    </rPh>
    <rPh sb="8" eb="9">
      <t>よう</t>
    </rPh>
    <phoneticPr fontId="1" type="Hiragana"/>
  </si>
  <si>
    <r>
      <t>　１　個人戦は</t>
    </r>
    <r>
      <rPr>
        <sz val="11"/>
        <color theme="1"/>
        <rFont val="ＤＦ特太ゴシック体"/>
        <family val="3"/>
        <charset val="128"/>
      </rPr>
      <t>実力順</t>
    </r>
    <r>
      <rPr>
        <sz val="11"/>
        <color theme="1"/>
        <rFont val="ＭＳ 明朝"/>
        <family val="1"/>
        <charset val="128"/>
      </rPr>
      <t>に記入してください。</t>
    </r>
    <rPh sb="3" eb="6">
      <t>コジンセン</t>
    </rPh>
    <rPh sb="7" eb="9">
      <t>ジツリョク</t>
    </rPh>
    <rPh sb="9" eb="10">
      <t>ジュン</t>
    </rPh>
    <rPh sb="11" eb="13">
      <t>キニュウ</t>
    </rPh>
    <phoneticPr fontId="1"/>
  </si>
  <si>
    <t>女</t>
    <rPh sb="0" eb="1">
      <t>おんな</t>
    </rPh>
    <phoneticPr fontId="1" type="Hiragana"/>
  </si>
  <si>
    <t>監督名</t>
    <rPh sb="0" eb="2">
      <t>かんとく</t>
    </rPh>
    <rPh sb="2" eb="3">
      <t>めい</t>
    </rPh>
    <phoneticPr fontId="1" type="Hiragana"/>
  </si>
  <si>
    <t>大洲商業</t>
    <rPh sb="0" eb="2">
      <t>オオズ</t>
    </rPh>
    <rPh sb="2" eb="4">
      <t>ショウギョウ</t>
    </rPh>
    <phoneticPr fontId="1"/>
  </si>
  <si>
    <t>（大商）</t>
    <rPh sb="1" eb="2">
      <t>ダイ</t>
    </rPh>
    <rPh sb="2" eb="3">
      <t>ショウ</t>
    </rPh>
    <phoneticPr fontId="1"/>
  </si>
  <si>
    <t>愛媛　太朗</t>
    <rPh sb="0" eb="2">
      <t>エヒメ</t>
    </rPh>
    <rPh sb="3" eb="5">
      <t>タロウ</t>
    </rPh>
    <phoneticPr fontId="1"/>
  </si>
  <si>
    <t>姓</t>
  </si>
  <si>
    <t>姓</t>
    <rPh sb="0" eb="1">
      <t>セイ</t>
    </rPh>
    <phoneticPr fontId="1"/>
  </si>
  <si>
    <t>姓</t>
    <phoneticPr fontId="1"/>
  </si>
  <si>
    <t>姓</t>
    <phoneticPr fontId="1"/>
  </si>
  <si>
    <t>高認</t>
    <rPh sb="0" eb="2">
      <t>コウニン</t>
    </rPh>
    <phoneticPr fontId="1"/>
  </si>
  <si>
    <t>松山</t>
    <rPh sb="0" eb="2">
      <t>まつやま</t>
    </rPh>
    <phoneticPr fontId="1" type="Hiragana"/>
  </si>
  <si>
    <t>翔</t>
    <rPh sb="0" eb="1">
      <t>しょう</t>
    </rPh>
    <phoneticPr fontId="1" type="Hiragana"/>
  </si>
  <si>
    <t>今治</t>
    <rPh sb="0" eb="2">
      <t>いまばり</t>
    </rPh>
    <phoneticPr fontId="1" type="Hiragana"/>
  </si>
  <si>
    <t>誠</t>
    <rPh sb="0" eb="1">
      <t>まこと</t>
    </rPh>
    <phoneticPr fontId="1" type="Hiragana"/>
  </si>
  <si>
    <t>新居浜</t>
    <rPh sb="0" eb="3">
      <t>にいはま</t>
    </rPh>
    <phoneticPr fontId="1" type="Hiragana"/>
  </si>
  <si>
    <t>亮</t>
    <rPh sb="0" eb="1">
      <t>りょう</t>
    </rPh>
    <phoneticPr fontId="1" type="Hiragana"/>
  </si>
  <si>
    <t>太一</t>
    <rPh sb="0" eb="2">
      <t>たいち</t>
    </rPh>
    <phoneticPr fontId="1" type="Hiragana"/>
  </si>
  <si>
    <t>一郎</t>
    <rPh sb="0" eb="2">
      <t>いちろう</t>
    </rPh>
    <phoneticPr fontId="1" type="Hiragana"/>
  </si>
  <si>
    <t>宇和島</t>
    <rPh sb="0" eb="3">
      <t>うわじま</t>
    </rPh>
    <phoneticPr fontId="1" type="Hiragana"/>
  </si>
  <si>
    <t>学</t>
    <rPh sb="0" eb="1">
      <t>まなぶ</t>
    </rPh>
    <phoneticPr fontId="1" type="Hiragana"/>
  </si>
  <si>
    <t>宇和島</t>
    <rPh sb="0" eb="3">
      <t>うわじま</t>
    </rPh>
    <phoneticPr fontId="1" type="Hiragana" alignment="center"/>
  </si>
  <si>
    <t>学</t>
    <rPh sb="0" eb="1">
      <t>まなぶ</t>
    </rPh>
    <phoneticPr fontId="1" type="Hiragana" alignment="center"/>
  </si>
  <si>
    <t>今治</t>
    <rPh sb="0" eb="2">
      <t>いまばり</t>
    </rPh>
    <phoneticPr fontId="1" type="Hiragana" alignment="center"/>
  </si>
  <si>
    <t>誠</t>
    <rPh sb="0" eb="1">
      <t>まこと</t>
    </rPh>
    <phoneticPr fontId="1" type="Hiragana" alignment="center"/>
  </si>
  <si>
    <t>八幡浜</t>
    <rPh sb="0" eb="3">
      <t>やわたはま</t>
    </rPh>
    <phoneticPr fontId="1" type="Hiragana" alignment="center"/>
  </si>
  <si>
    <t>太一</t>
    <rPh sb="0" eb="2">
      <t>たいち</t>
    </rPh>
    <phoneticPr fontId="1" type="Hiragana" alignment="center"/>
  </si>
  <si>
    <t>西条</t>
    <rPh sb="0" eb="2">
      <t>さいじょう</t>
    </rPh>
    <phoneticPr fontId="1" type="Hiragana" alignment="center"/>
  </si>
  <si>
    <t>一郎</t>
    <rPh sb="0" eb="2">
      <t>いちろう</t>
    </rPh>
    <phoneticPr fontId="1" type="Hiragana" alignment="center"/>
  </si>
  <si>
    <t>新居浜</t>
    <rPh sb="0" eb="3">
      <t>にいはま</t>
    </rPh>
    <phoneticPr fontId="1" type="Hiragana" alignment="center"/>
  </si>
  <si>
    <t>亮</t>
    <rPh sb="0" eb="1">
      <t>りょう</t>
    </rPh>
    <phoneticPr fontId="1" type="Hiragana" alignment="center"/>
  </si>
  <si>
    <t>松山</t>
    <rPh sb="0" eb="2">
      <t>まつやま</t>
    </rPh>
    <phoneticPr fontId="1" type="Hiragana" alignment="center"/>
  </si>
  <si>
    <t>翔</t>
    <rPh sb="0" eb="1">
      <t>しょう</t>
    </rPh>
    <phoneticPr fontId="1" type="Hiragana" alignment="center"/>
  </si>
  <si>
    <t>緊急連絡先(電話)</t>
    <rPh sb="0" eb="2">
      <t>きんきゅう</t>
    </rPh>
    <rPh sb="2" eb="5">
      <t>れんらくさき</t>
    </rPh>
    <rPh sb="6" eb="8">
      <t>でんわ</t>
    </rPh>
    <phoneticPr fontId="1" type="Hiragana"/>
  </si>
  <si>
    <t>メールアドレス</t>
    <phoneticPr fontId="1" type="Hiragana"/>
  </si>
  <si>
    <t>○○○-△△△△-□□□□</t>
    <phoneticPr fontId="1" type="Hiragana" alignment="center"/>
  </si>
  <si>
    <t>abcdef@ghijk.co.jp</t>
    <phoneticPr fontId="1" type="Hiragana" alignment="center"/>
  </si>
  <si>
    <t>予選会不参加</t>
    <rPh sb="0" eb="3">
      <t>よせんかい</t>
    </rPh>
    <rPh sb="3" eb="6">
      <t>ふさんか</t>
    </rPh>
    <phoneticPr fontId="1" type="Hiragana" alignment="center"/>
  </si>
  <si>
    <t>　２　前年度の全国大会で推薦権を獲得している選手は「推薦」の枠に記入してください。</t>
    <rPh sb="3" eb="6">
      <t>ゼンネンド</t>
    </rPh>
    <rPh sb="7" eb="9">
      <t>ゼンコク</t>
    </rPh>
    <rPh sb="9" eb="11">
      <t>タイカイ</t>
    </rPh>
    <rPh sb="12" eb="15">
      <t>スイセンケン</t>
    </rPh>
    <rPh sb="16" eb="18">
      <t>カクトク</t>
    </rPh>
    <rPh sb="22" eb="24">
      <t>センシュ</t>
    </rPh>
    <rPh sb="26" eb="28">
      <t>スイセン</t>
    </rPh>
    <rPh sb="30" eb="31">
      <t>ワク</t>
    </rPh>
    <rPh sb="32" eb="34">
      <t>キニュウ</t>
    </rPh>
    <phoneticPr fontId="1"/>
  </si>
  <si>
    <t>　　　　（予選会には不参加でも全国大会に出場する場合は必ず記入してください。）</t>
    <rPh sb="5" eb="8">
      <t>よせんかい</t>
    </rPh>
    <rPh sb="10" eb="13">
      <t>ふさんか</t>
    </rPh>
    <rPh sb="15" eb="19">
      <t>ぜんこくたいかい</t>
    </rPh>
    <rPh sb="20" eb="22">
      <t>しゅつじょう</t>
    </rPh>
    <rPh sb="24" eb="26">
      <t>ばあい</t>
    </rPh>
    <rPh sb="27" eb="28">
      <t>かなら</t>
    </rPh>
    <rPh sb="29" eb="31">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</si>
</sst>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4"/>
      <color theme="1"/>
      <name val="ＭＳ 明朝"/>
      <family val="1"/>
      <charset val="128"/>
    </font>
    <font>
      <sz val="11"/>
      <name val="ＭＳ 明朝"/>
      <family val="1"/>
      <charset val="128"/>
    </font>
    <font>
      <sz val="11"/>
      <color theme="1"/>
      <name val="ＤＦ特太ゴシック体"/>
      <family val="3"/>
      <charset val="128"/>
    </font>
    <font>
      <sz val="14"/>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9"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2" borderId="9" xfId="0" applyFont="1" applyFill="1" applyBorder="1" applyAlignment="1">
      <alignment horizontal="center" vertical="center"/>
    </xf>
    <xf numFmtId="0" fontId="3" fillId="2" borderId="37"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3" fillId="2" borderId="46" xfId="0" applyFont="1" applyFill="1" applyBorder="1" applyAlignment="1" applyProtection="1">
      <alignment horizontal="center" vertical="center" shrinkToFit="1"/>
      <protection locked="0"/>
    </xf>
    <xf numFmtId="0" fontId="3" fillId="2" borderId="47"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42" xfId="0" applyFont="1" applyFill="1" applyBorder="1" applyAlignment="1" applyProtection="1">
      <alignment vertical="center" shrinkToFit="1"/>
      <protection locked="0"/>
    </xf>
    <xf numFmtId="0" fontId="2" fillId="0" borderId="53" xfId="0" applyFont="1" applyBorder="1">
      <alignment vertical="center"/>
    </xf>
    <xf numFmtId="0" fontId="2" fillId="0" borderId="53" xfId="0" applyFont="1" applyBorder="1" applyAlignment="1">
      <alignment horizontal="center" vertical="center"/>
    </xf>
    <xf numFmtId="0" fontId="2" fillId="2" borderId="42" xfId="0" applyFont="1" applyFill="1" applyBorder="1" applyAlignment="1" applyProtection="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4" fillId="0" borderId="2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5" fillId="2" borderId="11"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48"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2" borderId="12"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2" fillId="0" borderId="40" xfId="0" applyFont="1" applyBorder="1" applyAlignment="1">
      <alignment horizontal="center" vertical="center"/>
    </xf>
    <xf numFmtId="0" fontId="2" fillId="2" borderId="42" xfId="0" applyFont="1" applyFill="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56" xfId="0" applyFont="1" applyFill="1" applyBorder="1" applyAlignment="1" applyProtection="1">
      <alignment horizontal="center" vertical="center"/>
      <protection locked="0"/>
    </xf>
    <xf numFmtId="0" fontId="2" fillId="2" borderId="59" xfId="0" applyFont="1" applyFill="1" applyBorder="1" applyAlignment="1" applyProtection="1">
      <alignment horizontal="center" vertical="center"/>
      <protection locked="0"/>
    </xf>
    <xf numFmtId="0" fontId="2" fillId="0" borderId="50" xfId="0" applyFont="1" applyBorder="1" applyAlignment="1">
      <alignment horizontal="center" vertical="center" shrinkToFit="1"/>
    </xf>
    <xf numFmtId="0" fontId="2" fillId="0" borderId="49" xfId="0" applyFont="1" applyBorder="1" applyAlignment="1">
      <alignment horizontal="center" vertical="center" shrinkToFit="1"/>
    </xf>
    <xf numFmtId="0" fontId="2" fillId="2" borderId="56" xfId="0" applyFont="1" applyFill="1" applyBorder="1" applyAlignment="1" applyProtection="1">
      <alignment horizontal="center" vertical="center"/>
    </xf>
    <xf numFmtId="0" fontId="2" fillId="2" borderId="59"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66CCFF"/>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228600</xdr:colOff>
      <xdr:row>13</xdr:row>
      <xdr:rowOff>42862</xdr:rowOff>
    </xdr:from>
    <xdr:to>
      <xdr:col>20</xdr:col>
      <xdr:colOff>971551</xdr:colOff>
      <xdr:row>18</xdr:row>
      <xdr:rowOff>19049</xdr:rowOff>
    </xdr:to>
    <xdr:sp macro="" textlink="">
      <xdr:nvSpPr>
        <xdr:cNvPr id="2" name="額縁 1"/>
        <xdr:cNvSpPr/>
      </xdr:nvSpPr>
      <xdr:spPr>
        <a:xfrm>
          <a:off x="6367463" y="2305050"/>
          <a:ext cx="3690938" cy="928687"/>
        </a:xfrm>
        <a:prstGeom prst="bevel">
          <a:avLst>
            <a:gd name="adj" fmla="val 7260"/>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baseline="0" smtClean="0">
              <a:solidFill>
                <a:schemeClr val="dk1"/>
              </a:solidFill>
              <a:latin typeface="+mn-lt"/>
              <a:ea typeface="+mn-ea"/>
              <a:cs typeface="+mn-cs"/>
            </a:rPr>
            <a:t>　本大会の</a:t>
          </a:r>
          <a:r>
            <a:rPr lang="ja-JP" altLang="ja-JP" sz="1100" b="0" i="0" baseline="0">
              <a:solidFill>
                <a:schemeClr val="dk1"/>
              </a:solidFill>
              <a:effectLst/>
              <a:latin typeface="+mn-lt"/>
              <a:ea typeface="+mn-ea"/>
              <a:cs typeface="+mn-cs"/>
            </a:rPr>
            <a:t>参加申込書</a:t>
          </a:r>
          <a:r>
            <a:rPr lang="ja-JP" altLang="en-US" sz="1100" b="0" i="0" baseline="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メールで送付するファイル）は、各校男女を別々に作成するのではなく、男女を１つのファイルにまとめて送付してください。</a:t>
          </a:r>
          <a:endParaRPr kumimoji="1" lang="ja-JP" altLang="en-US" sz="1100" u="none"/>
        </a:p>
      </xdr:txBody>
    </xdr:sp>
    <xdr:clientData/>
  </xdr:twoCellAnchor>
  <xdr:twoCellAnchor>
    <xdr:from>
      <xdr:col>13</xdr:col>
      <xdr:colOff>57149</xdr:colOff>
      <xdr:row>0</xdr:row>
      <xdr:rowOff>166687</xdr:rowOff>
    </xdr:from>
    <xdr:to>
      <xdr:col>13</xdr:col>
      <xdr:colOff>666749</xdr:colOff>
      <xdr:row>2</xdr:row>
      <xdr:rowOff>47624</xdr:rowOff>
    </xdr:to>
    <xdr:sp macro="" textlink="">
      <xdr:nvSpPr>
        <xdr:cNvPr id="3" name="テキスト ボックス 2"/>
        <xdr:cNvSpPr txBox="1"/>
      </xdr:nvSpPr>
      <xdr:spPr>
        <a:xfrm>
          <a:off x="5481637" y="166687"/>
          <a:ext cx="609600"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ＤＦ特太ゴシック体" panose="020B0509000000000000" pitchFamily="49" charset="-128"/>
              <a:ea typeface="ＤＦ特太ゴシック体" panose="020B0509000000000000"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Z54"/>
  <sheetViews>
    <sheetView zoomScaleNormal="100" workbookViewId="0">
      <selection activeCell="A4" sqref="A4:B4"/>
    </sheetView>
  </sheetViews>
  <sheetFormatPr defaultRowHeight="17.350000000000001" customHeight="1"/>
  <cols>
    <col min="1" max="1" width="6.625" style="1" bestFit="1" customWidth="1"/>
    <col min="2" max="3" width="10" style="1" customWidth="1"/>
    <col min="4" max="5" width="4.75" style="1" bestFit="1" customWidth="1"/>
    <col min="6" max="6" width="5.8125" style="1" customWidth="1"/>
    <col min="7" max="7" width="4.375" style="1" customWidth="1"/>
    <col min="8" max="8" width="2.875" style="1" bestFit="1" customWidth="1"/>
    <col min="9" max="9" width="4.375" style="1" customWidth="1"/>
    <col min="10" max="10" width="2.875" style="1" bestFit="1" customWidth="1"/>
    <col min="11" max="11" width="4.375" style="1" customWidth="1"/>
    <col min="12" max="12" width="2.875" style="1" bestFit="1" customWidth="1"/>
    <col min="13" max="13" width="7.5" style="1" customWidth="1"/>
    <col min="14" max="14" width="9.375" style="1" customWidth="1"/>
    <col min="15" max="16" width="9" style="1"/>
    <col min="17" max="17" width="5.6875" style="1" bestFit="1" customWidth="1"/>
    <col min="18" max="20" width="5" style="1" customWidth="1"/>
    <col min="21" max="21" width="23.75" style="1" customWidth="1"/>
    <col min="22" max="24" width="9" style="1" customWidth="1"/>
    <col min="25" max="26" width="0" style="1" hidden="1" customWidth="1"/>
    <col min="27" max="16384" width="9" style="1"/>
  </cols>
  <sheetData>
    <row r="1" spans="1:26" ht="16.149999999999999">
      <c r="A1" s="69" t="str">
        <f ca="1">IF(YEAR(TODAY())-2018&gt;1,"令和"&amp;YEAR(TODAY())-2018&amp;"年度　全国高等学校定時制通信制卓球大会",IF(YEAR(TODAY())-2018=1,"令和元年度　全国高等学校定時制通信制卓球大会",""))</f>
        <v>令和4年度　全国高等学校定時制通信制卓球大会</v>
      </c>
      <c r="B1" s="69"/>
      <c r="C1" s="69"/>
      <c r="D1" s="69"/>
      <c r="E1" s="69"/>
      <c r="F1" s="69"/>
      <c r="G1" s="69"/>
      <c r="H1" s="69"/>
      <c r="I1" s="69"/>
      <c r="J1" s="69"/>
      <c r="K1" s="69"/>
      <c r="L1" s="69"/>
      <c r="M1" s="69"/>
      <c r="N1" s="69"/>
    </row>
    <row r="2" spans="1:26" ht="16.149999999999999">
      <c r="A2" s="69" t="s">
        <v>0</v>
      </c>
      <c r="B2" s="69"/>
      <c r="C2" s="69"/>
      <c r="D2" s="69"/>
      <c r="E2" s="69"/>
      <c r="F2" s="69"/>
      <c r="G2" s="69"/>
      <c r="H2" s="69"/>
      <c r="I2" s="69"/>
      <c r="J2" s="69"/>
      <c r="K2" s="69"/>
      <c r="L2" s="69"/>
      <c r="M2" s="69"/>
      <c r="N2" s="69"/>
    </row>
    <row r="3" spans="1:26" ht="9.4" customHeight="1" thickBot="1"/>
    <row r="4" spans="1:26" ht="21.75" customHeight="1" thickBot="1">
      <c r="A4" s="93"/>
      <c r="B4" s="94"/>
      <c r="C4" s="7" t="s">
        <v>25</v>
      </c>
      <c r="D4" s="94"/>
      <c r="E4" s="94"/>
      <c r="F4" s="87" t="s">
        <v>26</v>
      </c>
      <c r="G4" s="88"/>
      <c r="H4" s="8"/>
      <c r="I4" s="12" t="s">
        <v>44</v>
      </c>
      <c r="K4" s="95" t="s">
        <v>51</v>
      </c>
      <c r="L4" s="87"/>
      <c r="M4" s="93"/>
      <c r="N4" s="96"/>
      <c r="Q4" s="95" t="s">
        <v>82</v>
      </c>
      <c r="R4" s="87"/>
      <c r="S4" s="87"/>
      <c r="T4" s="97"/>
      <c r="U4" s="24"/>
    </row>
    <row r="5" spans="1:26" ht="9.4" customHeight="1" thickBot="1"/>
    <row r="6" spans="1:26" ht="4.5" customHeight="1">
      <c r="F6" s="6"/>
      <c r="G6" s="6"/>
      <c r="H6" s="6"/>
      <c r="I6" s="9"/>
      <c r="J6" s="9"/>
      <c r="K6" s="9"/>
      <c r="L6" s="9"/>
      <c r="M6" s="9"/>
      <c r="N6" s="9"/>
      <c r="Q6" s="98" t="s">
        <v>83</v>
      </c>
      <c r="R6" s="99"/>
      <c r="S6" s="99"/>
      <c r="T6" s="99"/>
      <c r="U6" s="102"/>
    </row>
    <row r="7" spans="1:26" ht="17.350000000000001" customHeight="1" thickBot="1">
      <c r="A7" s="70" t="s">
        <v>27</v>
      </c>
      <c r="B7" s="70"/>
      <c r="C7" s="70"/>
      <c r="D7" s="70"/>
      <c r="E7" s="70"/>
      <c r="F7" s="70"/>
      <c r="G7" s="70"/>
      <c r="H7" s="70"/>
      <c r="I7" s="70"/>
      <c r="J7" s="70"/>
      <c r="K7" s="70"/>
      <c r="L7" s="70"/>
      <c r="M7" s="70"/>
      <c r="N7" s="70"/>
      <c r="Q7" s="100"/>
      <c r="R7" s="101"/>
      <c r="S7" s="101"/>
      <c r="T7" s="101"/>
      <c r="U7" s="103"/>
      <c r="Y7" s="25" t="s">
        <v>29</v>
      </c>
      <c r="Z7" s="25"/>
    </row>
    <row r="8" spans="1:26" ht="12.75">
      <c r="A8" s="31"/>
      <c r="B8" s="84" t="s">
        <v>12</v>
      </c>
      <c r="C8" s="85"/>
      <c r="D8" s="34" t="s">
        <v>14</v>
      </c>
      <c r="E8" s="34" t="s">
        <v>15</v>
      </c>
      <c r="F8" s="37" t="s">
        <v>16</v>
      </c>
      <c r="G8" s="38"/>
      <c r="H8" s="38"/>
      <c r="I8" s="38"/>
      <c r="J8" s="38"/>
      <c r="K8" s="38"/>
      <c r="L8" s="39"/>
      <c r="M8" s="37" t="s">
        <v>17</v>
      </c>
      <c r="N8" s="71"/>
      <c r="Y8" s="25" t="s">
        <v>33</v>
      </c>
      <c r="Z8" s="25" t="s">
        <v>45</v>
      </c>
    </row>
    <row r="9" spans="1:26" ht="12.75">
      <c r="A9" s="32"/>
      <c r="B9" s="86" t="s">
        <v>20</v>
      </c>
      <c r="C9" s="42"/>
      <c r="D9" s="35"/>
      <c r="E9" s="35"/>
      <c r="F9" s="40"/>
      <c r="G9" s="41"/>
      <c r="H9" s="41"/>
      <c r="I9" s="41"/>
      <c r="J9" s="41"/>
      <c r="K9" s="41"/>
      <c r="L9" s="42"/>
      <c r="M9" s="40"/>
      <c r="N9" s="72"/>
      <c r="Y9" s="25" t="s">
        <v>30</v>
      </c>
      <c r="Z9" s="25" t="s">
        <v>24</v>
      </c>
    </row>
    <row r="10" spans="1:26" ht="13.15" thickBot="1">
      <c r="A10" s="33"/>
      <c r="B10" s="5" t="s">
        <v>57</v>
      </c>
      <c r="C10" s="2" t="s">
        <v>19</v>
      </c>
      <c r="D10" s="36"/>
      <c r="E10" s="36"/>
      <c r="F10" s="43"/>
      <c r="G10" s="44"/>
      <c r="H10" s="44"/>
      <c r="I10" s="44"/>
      <c r="J10" s="44"/>
      <c r="K10" s="44"/>
      <c r="L10" s="45"/>
      <c r="M10" s="43"/>
      <c r="N10" s="73"/>
      <c r="Y10" s="25" t="s">
        <v>31</v>
      </c>
      <c r="Z10" s="25" t="s">
        <v>46</v>
      </c>
    </row>
    <row r="11" spans="1:26" ht="15" customHeight="1">
      <c r="A11" s="31" t="s">
        <v>1</v>
      </c>
      <c r="B11" s="13" t="str">
        <f>PHONETIC(B12)</f>
        <v/>
      </c>
      <c r="C11" s="14" t="str">
        <f>PHONETIC(C12)</f>
        <v/>
      </c>
      <c r="D11" s="61"/>
      <c r="E11" s="61"/>
      <c r="F11" s="62"/>
      <c r="G11" s="52"/>
      <c r="H11" s="38" t="s">
        <v>21</v>
      </c>
      <c r="I11" s="52"/>
      <c r="J11" s="38" t="s">
        <v>22</v>
      </c>
      <c r="K11" s="52"/>
      <c r="L11" s="39" t="s">
        <v>23</v>
      </c>
      <c r="M11" s="74"/>
      <c r="N11" s="75"/>
      <c r="Y11" s="25" t="s">
        <v>32</v>
      </c>
      <c r="Z11" s="25"/>
    </row>
    <row r="12" spans="1:26" ht="15" customHeight="1">
      <c r="A12" s="55"/>
      <c r="B12" s="15"/>
      <c r="C12" s="16"/>
      <c r="D12" s="57"/>
      <c r="E12" s="57"/>
      <c r="F12" s="59"/>
      <c r="G12" s="53"/>
      <c r="H12" s="50"/>
      <c r="I12" s="53"/>
      <c r="J12" s="50"/>
      <c r="K12" s="53"/>
      <c r="L12" s="51"/>
      <c r="M12" s="76"/>
      <c r="N12" s="77"/>
      <c r="Y12" s="25" t="s">
        <v>34</v>
      </c>
      <c r="Z12" s="25"/>
    </row>
    <row r="13" spans="1:26" ht="15" customHeight="1">
      <c r="A13" s="32" t="s">
        <v>2</v>
      </c>
      <c r="B13" s="17" t="str">
        <f>PHONETIC(B14)</f>
        <v/>
      </c>
      <c r="C13" s="18" t="str">
        <f>PHONETIC(C14)</f>
        <v/>
      </c>
      <c r="D13" s="63"/>
      <c r="E13" s="63"/>
      <c r="F13" s="64"/>
      <c r="G13" s="65"/>
      <c r="H13" s="41" t="s">
        <v>21</v>
      </c>
      <c r="I13" s="65"/>
      <c r="J13" s="41" t="s">
        <v>22</v>
      </c>
      <c r="K13" s="65"/>
      <c r="L13" s="42" t="s">
        <v>23</v>
      </c>
      <c r="M13" s="78"/>
      <c r="N13" s="79"/>
      <c r="Y13" s="25" t="s">
        <v>35</v>
      </c>
      <c r="Z13" s="25"/>
    </row>
    <row r="14" spans="1:26" ht="15" customHeight="1">
      <c r="A14" s="55"/>
      <c r="B14" s="15"/>
      <c r="C14" s="16"/>
      <c r="D14" s="57"/>
      <c r="E14" s="57"/>
      <c r="F14" s="59"/>
      <c r="G14" s="53"/>
      <c r="H14" s="50"/>
      <c r="I14" s="53"/>
      <c r="J14" s="50"/>
      <c r="K14" s="53"/>
      <c r="L14" s="51"/>
      <c r="M14" s="80"/>
      <c r="N14" s="81"/>
      <c r="Y14" s="25" t="s">
        <v>36</v>
      </c>
      <c r="Z14" s="25"/>
    </row>
    <row r="15" spans="1:26" ht="15" customHeight="1">
      <c r="A15" s="54" t="s">
        <v>3</v>
      </c>
      <c r="B15" s="19" t="str">
        <f>PHONETIC(B16)</f>
        <v/>
      </c>
      <c r="C15" s="20" t="str">
        <f>PHONETIC(C16)</f>
        <v/>
      </c>
      <c r="D15" s="56"/>
      <c r="E15" s="56"/>
      <c r="F15" s="58"/>
      <c r="G15" s="60"/>
      <c r="H15" s="47" t="s">
        <v>21</v>
      </c>
      <c r="I15" s="60"/>
      <c r="J15" s="47" t="s">
        <v>22</v>
      </c>
      <c r="K15" s="60"/>
      <c r="L15" s="48" t="s">
        <v>23</v>
      </c>
      <c r="M15" s="82"/>
      <c r="N15" s="83"/>
      <c r="Y15" s="25" t="s">
        <v>37</v>
      </c>
      <c r="Z15" s="25"/>
    </row>
    <row r="16" spans="1:26" ht="15" customHeight="1">
      <c r="A16" s="55"/>
      <c r="B16" s="15"/>
      <c r="C16" s="16"/>
      <c r="D16" s="57"/>
      <c r="E16" s="57"/>
      <c r="F16" s="59"/>
      <c r="G16" s="53"/>
      <c r="H16" s="50"/>
      <c r="I16" s="53"/>
      <c r="J16" s="50"/>
      <c r="K16" s="53"/>
      <c r="L16" s="51"/>
      <c r="M16" s="80"/>
      <c r="N16" s="81"/>
      <c r="Y16" s="25" t="s">
        <v>38</v>
      </c>
      <c r="Z16" s="25"/>
    </row>
    <row r="17" spans="1:26" ht="15" customHeight="1">
      <c r="A17" s="54" t="s">
        <v>4</v>
      </c>
      <c r="B17" s="19" t="str">
        <f>PHONETIC(B18)</f>
        <v/>
      </c>
      <c r="C17" s="20" t="str">
        <f>PHONETIC(C18)</f>
        <v/>
      </c>
      <c r="D17" s="56"/>
      <c r="E17" s="56"/>
      <c r="F17" s="58"/>
      <c r="G17" s="60"/>
      <c r="H17" s="47" t="s">
        <v>21</v>
      </c>
      <c r="I17" s="60"/>
      <c r="J17" s="47" t="s">
        <v>22</v>
      </c>
      <c r="K17" s="60"/>
      <c r="L17" s="48" t="s">
        <v>23</v>
      </c>
      <c r="M17" s="82"/>
      <c r="N17" s="83"/>
      <c r="Y17" s="25" t="s">
        <v>39</v>
      </c>
      <c r="Z17" s="25"/>
    </row>
    <row r="18" spans="1:26" ht="15" customHeight="1">
      <c r="A18" s="55"/>
      <c r="B18" s="15"/>
      <c r="C18" s="16"/>
      <c r="D18" s="57"/>
      <c r="E18" s="57"/>
      <c r="F18" s="59"/>
      <c r="G18" s="53"/>
      <c r="H18" s="50"/>
      <c r="I18" s="53"/>
      <c r="J18" s="50"/>
      <c r="K18" s="53"/>
      <c r="L18" s="51"/>
      <c r="M18" s="80"/>
      <c r="N18" s="81"/>
      <c r="Y18" s="25" t="s">
        <v>40</v>
      </c>
      <c r="Z18" s="25"/>
    </row>
    <row r="19" spans="1:26" ht="15" customHeight="1">
      <c r="A19" s="54" t="s">
        <v>5</v>
      </c>
      <c r="B19" s="17" t="str">
        <f>PHONETIC(B20)</f>
        <v/>
      </c>
      <c r="C19" s="18" t="str">
        <f>PHONETIC(C20)</f>
        <v/>
      </c>
      <c r="D19" s="63"/>
      <c r="E19" s="63"/>
      <c r="F19" s="64"/>
      <c r="G19" s="65"/>
      <c r="H19" s="41" t="s">
        <v>21</v>
      </c>
      <c r="I19" s="65"/>
      <c r="J19" s="41" t="s">
        <v>22</v>
      </c>
      <c r="K19" s="65"/>
      <c r="L19" s="42" t="s">
        <v>23</v>
      </c>
      <c r="M19" s="78"/>
      <c r="N19" s="79"/>
      <c r="Y19" s="25" t="s">
        <v>41</v>
      </c>
      <c r="Z19" s="25"/>
    </row>
    <row r="20" spans="1:26" ht="15" customHeight="1">
      <c r="A20" s="55"/>
      <c r="B20" s="15"/>
      <c r="C20" s="16"/>
      <c r="D20" s="57"/>
      <c r="E20" s="57"/>
      <c r="F20" s="59"/>
      <c r="G20" s="53"/>
      <c r="H20" s="50"/>
      <c r="I20" s="53"/>
      <c r="J20" s="50"/>
      <c r="K20" s="53"/>
      <c r="L20" s="51"/>
      <c r="M20" s="80"/>
      <c r="N20" s="81"/>
      <c r="Y20" s="25" t="s">
        <v>42</v>
      </c>
      <c r="Z20" s="25"/>
    </row>
    <row r="21" spans="1:26" ht="15" customHeight="1">
      <c r="A21" s="54" t="s">
        <v>6</v>
      </c>
      <c r="B21" s="17" t="str">
        <f>PHONETIC(B22)</f>
        <v/>
      </c>
      <c r="C21" s="18" t="str">
        <f>PHONETIC(C22)</f>
        <v/>
      </c>
      <c r="D21" s="63"/>
      <c r="E21" s="63"/>
      <c r="F21" s="64"/>
      <c r="G21" s="65"/>
      <c r="H21" s="41" t="s">
        <v>21</v>
      </c>
      <c r="I21" s="65"/>
      <c r="J21" s="41" t="s">
        <v>22</v>
      </c>
      <c r="K21" s="65"/>
      <c r="L21" s="42" t="s">
        <v>23</v>
      </c>
      <c r="M21" s="78"/>
      <c r="N21" s="79"/>
      <c r="Y21" s="25" t="s">
        <v>43</v>
      </c>
      <c r="Z21" s="25"/>
    </row>
    <row r="22" spans="1:26" ht="15" customHeight="1" thickBot="1">
      <c r="A22" s="33"/>
      <c r="B22" s="21"/>
      <c r="C22" s="22"/>
      <c r="D22" s="66"/>
      <c r="E22" s="66"/>
      <c r="F22" s="67"/>
      <c r="G22" s="68"/>
      <c r="H22" s="44"/>
      <c r="I22" s="68"/>
      <c r="J22" s="44"/>
      <c r="K22" s="68"/>
      <c r="L22" s="45"/>
      <c r="M22" s="91"/>
      <c r="N22" s="92"/>
    </row>
    <row r="23" spans="1:26" ht="9.4" customHeight="1">
      <c r="F23" s="6"/>
      <c r="G23" s="6"/>
      <c r="H23" s="6"/>
      <c r="I23" s="9"/>
      <c r="J23" s="9"/>
      <c r="K23" s="9"/>
      <c r="L23" s="9"/>
      <c r="M23" s="9"/>
      <c r="N23" s="9"/>
    </row>
    <row r="24" spans="1:26" ht="17.25" customHeight="1" thickBot="1">
      <c r="A24" s="70" t="s">
        <v>28</v>
      </c>
      <c r="B24" s="70"/>
      <c r="C24" s="70"/>
      <c r="D24" s="70"/>
      <c r="E24" s="70"/>
      <c r="F24" s="70"/>
      <c r="G24" s="70"/>
      <c r="H24" s="70"/>
      <c r="I24" s="70"/>
      <c r="J24" s="70"/>
      <c r="K24" s="70"/>
      <c r="L24" s="70"/>
      <c r="M24" s="70"/>
      <c r="N24" s="70"/>
    </row>
    <row r="25" spans="1:26" ht="12.75">
      <c r="A25" s="31"/>
      <c r="B25" s="84" t="s">
        <v>12</v>
      </c>
      <c r="C25" s="85"/>
      <c r="D25" s="34" t="s">
        <v>14</v>
      </c>
      <c r="E25" s="34" t="s">
        <v>15</v>
      </c>
      <c r="F25" s="37" t="s">
        <v>16</v>
      </c>
      <c r="G25" s="38"/>
      <c r="H25" s="38"/>
      <c r="I25" s="38"/>
      <c r="J25" s="38"/>
      <c r="K25" s="38"/>
      <c r="L25" s="39"/>
      <c r="M25" s="37" t="s">
        <v>17</v>
      </c>
      <c r="N25" s="71"/>
    </row>
    <row r="26" spans="1:26" ht="12.75">
      <c r="A26" s="32"/>
      <c r="B26" s="86" t="s">
        <v>20</v>
      </c>
      <c r="C26" s="42"/>
      <c r="D26" s="35"/>
      <c r="E26" s="35"/>
      <c r="F26" s="40"/>
      <c r="G26" s="41"/>
      <c r="H26" s="41"/>
      <c r="I26" s="41"/>
      <c r="J26" s="41"/>
      <c r="K26" s="41"/>
      <c r="L26" s="42"/>
      <c r="M26" s="40"/>
      <c r="N26" s="72"/>
      <c r="Q26" s="46" t="s">
        <v>48</v>
      </c>
      <c r="R26" s="47"/>
      <c r="S26" s="47"/>
      <c r="T26" s="48"/>
    </row>
    <row r="27" spans="1:26" ht="13.15" thickBot="1">
      <c r="A27" s="33"/>
      <c r="B27" s="5" t="s">
        <v>55</v>
      </c>
      <c r="C27" s="2" t="s">
        <v>19</v>
      </c>
      <c r="D27" s="36"/>
      <c r="E27" s="36"/>
      <c r="F27" s="43"/>
      <c r="G27" s="44"/>
      <c r="H27" s="44"/>
      <c r="I27" s="44"/>
      <c r="J27" s="44"/>
      <c r="K27" s="44"/>
      <c r="L27" s="45"/>
      <c r="M27" s="43"/>
      <c r="N27" s="73"/>
      <c r="Q27" s="49"/>
      <c r="R27" s="50"/>
      <c r="S27" s="50"/>
      <c r="T27" s="51"/>
    </row>
    <row r="28" spans="1:26" ht="15" customHeight="1">
      <c r="A28" s="31" t="s">
        <v>7</v>
      </c>
      <c r="B28" s="13" t="str">
        <f>PHONETIC(B29)</f>
        <v/>
      </c>
      <c r="C28" s="14" t="str">
        <f>PHONETIC(C29)</f>
        <v/>
      </c>
      <c r="D28" s="61"/>
      <c r="E28" s="61"/>
      <c r="F28" s="62"/>
      <c r="G28" s="52"/>
      <c r="H28" s="38" t="s">
        <v>21</v>
      </c>
      <c r="I28" s="52"/>
      <c r="J28" s="38" t="s">
        <v>22</v>
      </c>
      <c r="K28" s="52"/>
      <c r="L28" s="39" t="s">
        <v>23</v>
      </c>
      <c r="M28" s="74"/>
      <c r="N28" s="75"/>
      <c r="Q28" s="28" t="str">
        <f>IF(B29="","",B29)</f>
        <v/>
      </c>
      <c r="R28" s="29"/>
      <c r="S28" s="29" t="str">
        <f>IF($Y$28="",IF($Y$29="","",$Y$29),$Y$28)</f>
        <v/>
      </c>
      <c r="T28" s="30"/>
      <c r="Y28" s="26" t="str">
        <f>IF(A4="川之江","（川江）",IF(A4="新居浜西","（新西）",IF(A4="西条","（西条）",IF(A4="今治西","（今西）",IF(A4="松山南","（松南）",IF(A4="松山工業","（松工）",IF(A4="松山商業","（松商）","")))))))</f>
        <v/>
      </c>
    </row>
    <row r="29" spans="1:26" ht="15" customHeight="1">
      <c r="A29" s="55"/>
      <c r="B29" s="15"/>
      <c r="C29" s="16"/>
      <c r="D29" s="57"/>
      <c r="E29" s="57"/>
      <c r="F29" s="59"/>
      <c r="G29" s="53"/>
      <c r="H29" s="50"/>
      <c r="I29" s="53"/>
      <c r="J29" s="50"/>
      <c r="K29" s="53"/>
      <c r="L29" s="51"/>
      <c r="M29" s="76"/>
      <c r="N29" s="77"/>
      <c r="Q29" s="28"/>
      <c r="R29" s="29"/>
      <c r="S29" s="29"/>
      <c r="T29" s="30"/>
      <c r="Y29" s="26" t="str">
        <f>IF(A4="大洲","（肱川）",IF(A4="八幡浜","（八高）",IF(A4="宇和島東","（宇東）",IF(A4="松山東","（松東）",IF(A4="今治精華","（精華）",IF(A4="未来","（未来）",""))))))</f>
        <v/>
      </c>
    </row>
    <row r="30" spans="1:26" ht="15" customHeight="1">
      <c r="A30" s="54" t="s">
        <v>2</v>
      </c>
      <c r="B30" s="19" t="str">
        <f>PHONETIC(B31)</f>
        <v/>
      </c>
      <c r="C30" s="20" t="str">
        <f>PHONETIC(C31)</f>
        <v/>
      </c>
      <c r="D30" s="56"/>
      <c r="E30" s="56"/>
      <c r="F30" s="58"/>
      <c r="G30" s="60"/>
      <c r="H30" s="47" t="s">
        <v>21</v>
      </c>
      <c r="I30" s="60"/>
      <c r="J30" s="47" t="s">
        <v>22</v>
      </c>
      <c r="K30" s="60"/>
      <c r="L30" s="48" t="s">
        <v>23</v>
      </c>
      <c r="M30" s="78"/>
      <c r="N30" s="79"/>
      <c r="Q30" s="28" t="str">
        <f>IF(B31="","",B31)</f>
        <v/>
      </c>
      <c r="R30" s="29"/>
      <c r="S30" s="29" t="str">
        <f>IF($Y$28="",IF($Y$29="","",$Y$29),$Y$28)</f>
        <v/>
      </c>
      <c r="T30" s="30"/>
    </row>
    <row r="31" spans="1:26" ht="15" customHeight="1">
      <c r="A31" s="55"/>
      <c r="B31" s="15"/>
      <c r="C31" s="16"/>
      <c r="D31" s="57"/>
      <c r="E31" s="57"/>
      <c r="F31" s="59"/>
      <c r="G31" s="53"/>
      <c r="H31" s="50"/>
      <c r="I31" s="53"/>
      <c r="J31" s="50"/>
      <c r="K31" s="53"/>
      <c r="L31" s="51"/>
      <c r="M31" s="80"/>
      <c r="N31" s="81"/>
      <c r="Q31" s="28"/>
      <c r="R31" s="29"/>
      <c r="S31" s="29"/>
      <c r="T31" s="30"/>
    </row>
    <row r="32" spans="1:26" ht="15" customHeight="1">
      <c r="A32" s="54" t="s">
        <v>3</v>
      </c>
      <c r="B32" s="19" t="str">
        <f>PHONETIC(B33)</f>
        <v/>
      </c>
      <c r="C32" s="20" t="str">
        <f>PHONETIC(C33)</f>
        <v/>
      </c>
      <c r="D32" s="56"/>
      <c r="E32" s="56"/>
      <c r="F32" s="58"/>
      <c r="G32" s="60"/>
      <c r="H32" s="47" t="s">
        <v>21</v>
      </c>
      <c r="I32" s="60"/>
      <c r="J32" s="47" t="s">
        <v>22</v>
      </c>
      <c r="K32" s="60"/>
      <c r="L32" s="48" t="s">
        <v>23</v>
      </c>
      <c r="M32" s="82"/>
      <c r="N32" s="83"/>
      <c r="Q32" s="28" t="str">
        <f>IF(B33="","",B33)</f>
        <v/>
      </c>
      <c r="R32" s="29"/>
      <c r="S32" s="29" t="str">
        <f>IF($Y$28="",IF($Y$29="","",$Y$29),$Y$28)</f>
        <v/>
      </c>
      <c r="T32" s="30"/>
    </row>
    <row r="33" spans="1:20" ht="15" customHeight="1">
      <c r="A33" s="55"/>
      <c r="B33" s="15"/>
      <c r="C33" s="16"/>
      <c r="D33" s="57"/>
      <c r="E33" s="57"/>
      <c r="F33" s="59"/>
      <c r="G33" s="53"/>
      <c r="H33" s="50"/>
      <c r="I33" s="53"/>
      <c r="J33" s="50"/>
      <c r="K33" s="53"/>
      <c r="L33" s="51"/>
      <c r="M33" s="80"/>
      <c r="N33" s="81"/>
      <c r="Q33" s="28"/>
      <c r="R33" s="29"/>
      <c r="S33" s="29"/>
      <c r="T33" s="30"/>
    </row>
    <row r="34" spans="1:20" ht="15" customHeight="1">
      <c r="A34" s="54" t="s">
        <v>4</v>
      </c>
      <c r="B34" s="19" t="str">
        <f>PHONETIC(B35)</f>
        <v/>
      </c>
      <c r="C34" s="20" t="str">
        <f>PHONETIC(C35)</f>
        <v/>
      </c>
      <c r="D34" s="56"/>
      <c r="E34" s="56"/>
      <c r="F34" s="58"/>
      <c r="G34" s="60"/>
      <c r="H34" s="47" t="s">
        <v>21</v>
      </c>
      <c r="I34" s="60"/>
      <c r="J34" s="47" t="s">
        <v>22</v>
      </c>
      <c r="K34" s="60"/>
      <c r="L34" s="48" t="s">
        <v>23</v>
      </c>
      <c r="M34" s="82"/>
      <c r="N34" s="83"/>
      <c r="Q34" s="28" t="str">
        <f>IF(B35="","",B35)</f>
        <v/>
      </c>
      <c r="R34" s="29"/>
      <c r="S34" s="29" t="str">
        <f>IF($Y$28="",IF($Y$29="","",$Y$29),$Y$28)</f>
        <v/>
      </c>
      <c r="T34" s="30"/>
    </row>
    <row r="35" spans="1:20" ht="15" customHeight="1">
      <c r="A35" s="55"/>
      <c r="B35" s="15"/>
      <c r="C35" s="16"/>
      <c r="D35" s="57"/>
      <c r="E35" s="57"/>
      <c r="F35" s="59"/>
      <c r="G35" s="53"/>
      <c r="H35" s="50"/>
      <c r="I35" s="53"/>
      <c r="J35" s="50"/>
      <c r="K35" s="53"/>
      <c r="L35" s="51"/>
      <c r="M35" s="80"/>
      <c r="N35" s="81"/>
      <c r="Q35" s="28"/>
      <c r="R35" s="29"/>
      <c r="S35" s="29"/>
      <c r="T35" s="30"/>
    </row>
    <row r="36" spans="1:20" ht="15" customHeight="1">
      <c r="A36" s="32" t="s">
        <v>5</v>
      </c>
      <c r="B36" s="17" t="str">
        <f>PHONETIC(B37)</f>
        <v/>
      </c>
      <c r="C36" s="18" t="str">
        <f>PHONETIC(C37)</f>
        <v/>
      </c>
      <c r="D36" s="63"/>
      <c r="E36" s="63"/>
      <c r="F36" s="64"/>
      <c r="G36" s="65"/>
      <c r="H36" s="41" t="s">
        <v>21</v>
      </c>
      <c r="I36" s="65"/>
      <c r="J36" s="41" t="s">
        <v>22</v>
      </c>
      <c r="K36" s="65"/>
      <c r="L36" s="42" t="s">
        <v>23</v>
      </c>
      <c r="M36" s="78"/>
      <c r="N36" s="79"/>
      <c r="Q36" s="28" t="str">
        <f>IF(B37="","",B37)</f>
        <v/>
      </c>
      <c r="R36" s="29"/>
      <c r="S36" s="29" t="str">
        <f>IF($Y$28="",IF($Y$29="","",$Y$29),$Y$28)</f>
        <v/>
      </c>
      <c r="T36" s="30"/>
    </row>
    <row r="37" spans="1:20" ht="15" customHeight="1">
      <c r="A37" s="55"/>
      <c r="B37" s="15"/>
      <c r="C37" s="16"/>
      <c r="D37" s="57"/>
      <c r="E37" s="57"/>
      <c r="F37" s="59"/>
      <c r="G37" s="53"/>
      <c r="H37" s="50"/>
      <c r="I37" s="53"/>
      <c r="J37" s="50"/>
      <c r="K37" s="53"/>
      <c r="L37" s="51"/>
      <c r="M37" s="80"/>
      <c r="N37" s="81"/>
      <c r="Q37" s="28"/>
      <c r="R37" s="29"/>
      <c r="S37" s="29"/>
      <c r="T37" s="30"/>
    </row>
    <row r="38" spans="1:20" ht="15" customHeight="1">
      <c r="A38" s="54" t="s">
        <v>6</v>
      </c>
      <c r="B38" s="19" t="str">
        <f>PHONETIC(B39)</f>
        <v/>
      </c>
      <c r="C38" s="20" t="str">
        <f>PHONETIC(C39)</f>
        <v/>
      </c>
      <c r="D38" s="56"/>
      <c r="E38" s="56"/>
      <c r="F38" s="58"/>
      <c r="G38" s="60"/>
      <c r="H38" s="47" t="s">
        <v>21</v>
      </c>
      <c r="I38" s="60"/>
      <c r="J38" s="47" t="s">
        <v>22</v>
      </c>
      <c r="K38" s="60"/>
      <c r="L38" s="48" t="s">
        <v>23</v>
      </c>
      <c r="M38" s="78"/>
      <c r="N38" s="79"/>
      <c r="Q38" s="28" t="str">
        <f>IF(B39="","",B39)</f>
        <v/>
      </c>
      <c r="R38" s="29"/>
      <c r="S38" s="29" t="str">
        <f>IF($Y$28="",IF($Y$29="","",$Y$29),$Y$28)</f>
        <v/>
      </c>
      <c r="T38" s="30"/>
    </row>
    <row r="39" spans="1:20" ht="15" customHeight="1">
      <c r="A39" s="55"/>
      <c r="B39" s="15"/>
      <c r="C39" s="16"/>
      <c r="D39" s="57"/>
      <c r="E39" s="57"/>
      <c r="F39" s="59"/>
      <c r="G39" s="53"/>
      <c r="H39" s="50"/>
      <c r="I39" s="53"/>
      <c r="J39" s="50"/>
      <c r="K39" s="53"/>
      <c r="L39" s="51"/>
      <c r="M39" s="80"/>
      <c r="N39" s="81"/>
      <c r="Q39" s="28"/>
      <c r="R39" s="29"/>
      <c r="S39" s="29"/>
      <c r="T39" s="30"/>
    </row>
    <row r="40" spans="1:20" ht="15" customHeight="1">
      <c r="A40" s="54" t="s">
        <v>8</v>
      </c>
      <c r="B40" s="19" t="str">
        <f>PHONETIC(B41)</f>
        <v/>
      </c>
      <c r="C40" s="20" t="str">
        <f>PHONETIC(C41)</f>
        <v/>
      </c>
      <c r="D40" s="56"/>
      <c r="E40" s="56"/>
      <c r="F40" s="58"/>
      <c r="G40" s="60"/>
      <c r="H40" s="47" t="s">
        <v>21</v>
      </c>
      <c r="I40" s="60"/>
      <c r="J40" s="47" t="s">
        <v>22</v>
      </c>
      <c r="K40" s="60"/>
      <c r="L40" s="48" t="s">
        <v>23</v>
      </c>
      <c r="M40" s="82"/>
      <c r="N40" s="83"/>
      <c r="Q40" s="28" t="str">
        <f>IF(B41="","",B41)</f>
        <v/>
      </c>
      <c r="R40" s="29"/>
      <c r="S40" s="29" t="str">
        <f>IF($Y$28="",IF($Y$29="","",$Y$29),$Y$28)</f>
        <v/>
      </c>
      <c r="T40" s="30"/>
    </row>
    <row r="41" spans="1:20" ht="15" customHeight="1">
      <c r="A41" s="55"/>
      <c r="B41" s="15"/>
      <c r="C41" s="16"/>
      <c r="D41" s="57"/>
      <c r="E41" s="57"/>
      <c r="F41" s="59"/>
      <c r="G41" s="53"/>
      <c r="H41" s="50"/>
      <c r="I41" s="53"/>
      <c r="J41" s="50"/>
      <c r="K41" s="53"/>
      <c r="L41" s="51"/>
      <c r="M41" s="80"/>
      <c r="N41" s="81"/>
      <c r="Q41" s="28"/>
      <c r="R41" s="29"/>
      <c r="S41" s="29"/>
      <c r="T41" s="30"/>
    </row>
    <row r="42" spans="1:20" ht="15" customHeight="1">
      <c r="A42" s="54" t="s">
        <v>9</v>
      </c>
      <c r="B42" s="19" t="str">
        <f>PHONETIC(B43)</f>
        <v/>
      </c>
      <c r="C42" s="20" t="str">
        <f>PHONETIC(C43)</f>
        <v/>
      </c>
      <c r="D42" s="56"/>
      <c r="E42" s="56"/>
      <c r="F42" s="58"/>
      <c r="G42" s="60"/>
      <c r="H42" s="47" t="s">
        <v>21</v>
      </c>
      <c r="I42" s="60"/>
      <c r="J42" s="47" t="s">
        <v>22</v>
      </c>
      <c r="K42" s="60"/>
      <c r="L42" s="48" t="s">
        <v>23</v>
      </c>
      <c r="M42" s="82"/>
      <c r="N42" s="83"/>
      <c r="Q42" s="28" t="str">
        <f>IF(B43="","",B43)</f>
        <v/>
      </c>
      <c r="R42" s="29"/>
      <c r="S42" s="29" t="str">
        <f>IF($Y$28="",IF($Y$29="","",$Y$29),$Y$28)</f>
        <v/>
      </c>
      <c r="T42" s="30"/>
    </row>
    <row r="43" spans="1:20" ht="15" customHeight="1">
      <c r="A43" s="55"/>
      <c r="B43" s="15"/>
      <c r="C43" s="16"/>
      <c r="D43" s="57"/>
      <c r="E43" s="57"/>
      <c r="F43" s="59"/>
      <c r="G43" s="53"/>
      <c r="H43" s="50"/>
      <c r="I43" s="53"/>
      <c r="J43" s="50"/>
      <c r="K43" s="53"/>
      <c r="L43" s="51"/>
      <c r="M43" s="80"/>
      <c r="N43" s="81"/>
      <c r="Q43" s="28"/>
      <c r="R43" s="29"/>
      <c r="S43" s="29"/>
      <c r="T43" s="30"/>
    </row>
    <row r="44" spans="1:20" ht="15" customHeight="1">
      <c r="A44" s="32" t="s">
        <v>10</v>
      </c>
      <c r="B44" s="17" t="str">
        <f>PHONETIC(B45)</f>
        <v/>
      </c>
      <c r="C44" s="18" t="str">
        <f>PHONETIC(C45)</f>
        <v/>
      </c>
      <c r="D44" s="63"/>
      <c r="E44" s="63"/>
      <c r="F44" s="64"/>
      <c r="G44" s="65"/>
      <c r="H44" s="41" t="s">
        <v>21</v>
      </c>
      <c r="I44" s="65"/>
      <c r="J44" s="41" t="s">
        <v>22</v>
      </c>
      <c r="K44" s="65"/>
      <c r="L44" s="42" t="s">
        <v>23</v>
      </c>
      <c r="M44" s="78"/>
      <c r="N44" s="79"/>
      <c r="Q44" s="28" t="str">
        <f>IF(B45="","",B45)</f>
        <v/>
      </c>
      <c r="R44" s="29"/>
      <c r="S44" s="29" t="str">
        <f>IF($Y$28="",IF($Y$29="","",$Y$29),$Y$28)</f>
        <v/>
      </c>
      <c r="T44" s="30"/>
    </row>
    <row r="45" spans="1:20" ht="15" customHeight="1">
      <c r="A45" s="55"/>
      <c r="B45" s="15"/>
      <c r="C45" s="16"/>
      <c r="D45" s="57"/>
      <c r="E45" s="57"/>
      <c r="F45" s="59"/>
      <c r="G45" s="53"/>
      <c r="H45" s="50"/>
      <c r="I45" s="53"/>
      <c r="J45" s="50"/>
      <c r="K45" s="53"/>
      <c r="L45" s="51"/>
      <c r="M45" s="80"/>
      <c r="N45" s="81"/>
      <c r="Q45" s="28"/>
      <c r="R45" s="29"/>
      <c r="S45" s="29"/>
      <c r="T45" s="30"/>
    </row>
    <row r="46" spans="1:20" ht="15" customHeight="1">
      <c r="A46" s="54" t="s">
        <v>11</v>
      </c>
      <c r="B46" s="17" t="str">
        <f>PHONETIC(B47)</f>
        <v/>
      </c>
      <c r="C46" s="18" t="str">
        <f>PHONETIC(C47)</f>
        <v/>
      </c>
      <c r="D46" s="63"/>
      <c r="E46" s="63"/>
      <c r="F46" s="64"/>
      <c r="G46" s="65"/>
      <c r="H46" s="41" t="s">
        <v>21</v>
      </c>
      <c r="I46" s="65"/>
      <c r="J46" s="41" t="s">
        <v>22</v>
      </c>
      <c r="K46" s="65"/>
      <c r="L46" s="42" t="s">
        <v>23</v>
      </c>
      <c r="M46" s="78"/>
      <c r="N46" s="79"/>
      <c r="Q46" s="28" t="str">
        <f>IF(B47="","",B47)</f>
        <v/>
      </c>
      <c r="R46" s="29"/>
      <c r="S46" s="29" t="str">
        <f>IF($Y$28="",IF($Y$29="","",$Y$29),$Y$28)</f>
        <v/>
      </c>
      <c r="T46" s="30"/>
    </row>
    <row r="47" spans="1:20" ht="15" customHeight="1" thickBot="1">
      <c r="A47" s="33"/>
      <c r="B47" s="21"/>
      <c r="C47" s="22"/>
      <c r="D47" s="66"/>
      <c r="E47" s="66"/>
      <c r="F47" s="67"/>
      <c r="G47" s="68"/>
      <c r="H47" s="44"/>
      <c r="I47" s="68"/>
      <c r="J47" s="44"/>
      <c r="K47" s="68"/>
      <c r="L47" s="45"/>
      <c r="M47" s="91"/>
      <c r="N47" s="92"/>
      <c r="Q47" s="28"/>
      <c r="R47" s="29"/>
      <c r="S47" s="29"/>
      <c r="T47" s="30"/>
    </row>
    <row r="48" spans="1:20" ht="15" customHeight="1">
      <c r="A48" s="31" t="s">
        <v>13</v>
      </c>
      <c r="B48" s="13" t="str">
        <f>PHONETIC(B49)</f>
        <v/>
      </c>
      <c r="C48" s="14" t="str">
        <f>PHONETIC(C49)</f>
        <v/>
      </c>
      <c r="D48" s="61"/>
      <c r="E48" s="61"/>
      <c r="F48" s="62"/>
      <c r="G48" s="52"/>
      <c r="H48" s="38" t="s">
        <v>21</v>
      </c>
      <c r="I48" s="52"/>
      <c r="J48" s="38" t="s">
        <v>22</v>
      </c>
      <c r="K48" s="52"/>
      <c r="L48" s="39" t="s">
        <v>23</v>
      </c>
      <c r="M48" s="89"/>
      <c r="N48" s="90"/>
      <c r="Q48" s="28" t="str">
        <f>IF(B49="","",B49)</f>
        <v/>
      </c>
      <c r="R48" s="29"/>
      <c r="S48" s="29" t="str">
        <f>IF($Y$28="",IF($Y$29="","",$Y$29),$Y$28)</f>
        <v/>
      </c>
      <c r="T48" s="30"/>
    </row>
    <row r="49" spans="1:20" ht="15" customHeight="1" thickBot="1">
      <c r="A49" s="33"/>
      <c r="B49" s="21"/>
      <c r="C49" s="22"/>
      <c r="D49" s="66"/>
      <c r="E49" s="66"/>
      <c r="F49" s="67"/>
      <c r="G49" s="68"/>
      <c r="H49" s="44"/>
      <c r="I49" s="68"/>
      <c r="J49" s="44"/>
      <c r="K49" s="68"/>
      <c r="L49" s="45"/>
      <c r="M49" s="91"/>
      <c r="N49" s="92"/>
      <c r="Q49" s="28"/>
      <c r="R49" s="29"/>
      <c r="S49" s="29"/>
      <c r="T49" s="30"/>
    </row>
    <row r="50" spans="1:20" ht="15" customHeight="1">
      <c r="A50" s="9"/>
      <c r="B50" s="9"/>
      <c r="C50" s="9"/>
      <c r="D50" s="9"/>
      <c r="E50" s="9"/>
      <c r="F50" s="9"/>
      <c r="G50" s="9"/>
      <c r="H50" s="9"/>
      <c r="I50" s="9"/>
      <c r="J50" s="9"/>
      <c r="K50" s="9"/>
      <c r="L50" s="9"/>
      <c r="M50" s="10"/>
      <c r="N50" s="10"/>
    </row>
    <row r="51" spans="1:20" ht="15" customHeight="1">
      <c r="A51" s="11" t="s">
        <v>47</v>
      </c>
      <c r="B51" s="9"/>
      <c r="C51" s="9"/>
      <c r="D51" s="9"/>
      <c r="E51" s="9"/>
      <c r="F51" s="9"/>
      <c r="G51" s="9"/>
      <c r="H51" s="9"/>
      <c r="I51" s="9"/>
      <c r="J51" s="9"/>
      <c r="K51" s="9"/>
      <c r="L51" s="9"/>
      <c r="M51" s="10"/>
      <c r="N51" s="10"/>
    </row>
    <row r="52" spans="1:20" ht="17.350000000000001" customHeight="1">
      <c r="A52" s="1" t="s">
        <v>49</v>
      </c>
      <c r="N52" s="4"/>
    </row>
    <row r="53" spans="1:20" ht="17.350000000000001" customHeight="1">
      <c r="A53" s="1" t="s">
        <v>87</v>
      </c>
    </row>
    <row r="54" spans="1:20" ht="17.350000000000001" customHeight="1">
      <c r="A54" s="1" t="s">
        <v>88</v>
      </c>
    </row>
  </sheetData>
  <sheetProtection sheet="1" selectLockedCells="1"/>
  <mergeCells count="236">
    <mergeCell ref="M38:N39"/>
    <mergeCell ref="M40:N41"/>
    <mergeCell ref="H13:H14"/>
    <mergeCell ref="D21:D22"/>
    <mergeCell ref="Q4:T4"/>
    <mergeCell ref="Q6:T7"/>
    <mergeCell ref="U6:U7"/>
    <mergeCell ref="M44:N45"/>
    <mergeCell ref="M46:N47"/>
    <mergeCell ref="M42:N43"/>
    <mergeCell ref="I40:I41"/>
    <mergeCell ref="J40:J41"/>
    <mergeCell ref="K40:K41"/>
    <mergeCell ref="L40:L41"/>
    <mergeCell ref="H40:H41"/>
    <mergeCell ref="K38:K39"/>
    <mergeCell ref="L38:L39"/>
    <mergeCell ref="I36:I37"/>
    <mergeCell ref="J36:J37"/>
    <mergeCell ref="K36:K37"/>
    <mergeCell ref="L36:L37"/>
    <mergeCell ref="H36:H37"/>
    <mergeCell ref="H38:H39"/>
    <mergeCell ref="I38:I39"/>
    <mergeCell ref="M48:N49"/>
    <mergeCell ref="A4:B4"/>
    <mergeCell ref="K4:L4"/>
    <mergeCell ref="M4:N4"/>
    <mergeCell ref="D4:E4"/>
    <mergeCell ref="M19:N20"/>
    <mergeCell ref="M21:N22"/>
    <mergeCell ref="M28:N29"/>
    <mergeCell ref="M30:N31"/>
    <mergeCell ref="M32:N33"/>
    <mergeCell ref="M34:N35"/>
    <mergeCell ref="A7:N7"/>
    <mergeCell ref="I48:I49"/>
    <mergeCell ref="J48:J49"/>
    <mergeCell ref="K48:K49"/>
    <mergeCell ref="L48:L49"/>
    <mergeCell ref="M36:N37"/>
    <mergeCell ref="I28:I29"/>
    <mergeCell ref="J28:J29"/>
    <mergeCell ref="A48:A49"/>
    <mergeCell ref="D48:D49"/>
    <mergeCell ref="E48:E49"/>
    <mergeCell ref="F48:F49"/>
    <mergeCell ref="G48:G49"/>
    <mergeCell ref="A1:N1"/>
    <mergeCell ref="A2:N2"/>
    <mergeCell ref="A24:N24"/>
    <mergeCell ref="M8:N10"/>
    <mergeCell ref="M25:N27"/>
    <mergeCell ref="M11:N12"/>
    <mergeCell ref="M13:N14"/>
    <mergeCell ref="M15:N16"/>
    <mergeCell ref="M17:N18"/>
    <mergeCell ref="B25:C25"/>
    <mergeCell ref="B26:C26"/>
    <mergeCell ref="F4:G4"/>
    <mergeCell ref="B8:C8"/>
    <mergeCell ref="B9:C9"/>
    <mergeCell ref="G11:G12"/>
    <mergeCell ref="H11:H12"/>
    <mergeCell ref="J11:J12"/>
    <mergeCell ref="J13:J14"/>
    <mergeCell ref="G13:G14"/>
    <mergeCell ref="L21:L22"/>
    <mergeCell ref="J21:J22"/>
    <mergeCell ref="K21:K22"/>
    <mergeCell ref="G21:G22"/>
    <mergeCell ref="H21:H22"/>
    <mergeCell ref="H48:H49"/>
    <mergeCell ref="H46:H47"/>
    <mergeCell ref="I46:I47"/>
    <mergeCell ref="J46:J47"/>
    <mergeCell ref="H42:H43"/>
    <mergeCell ref="I42:I43"/>
    <mergeCell ref="J42:J43"/>
    <mergeCell ref="K46:K47"/>
    <mergeCell ref="L46:L47"/>
    <mergeCell ref="I44:I45"/>
    <mergeCell ref="J44:J45"/>
    <mergeCell ref="K44:K45"/>
    <mergeCell ref="L44:L45"/>
    <mergeCell ref="H44:H45"/>
    <mergeCell ref="K42:K43"/>
    <mergeCell ref="L42:L43"/>
    <mergeCell ref="A46:A47"/>
    <mergeCell ref="D46:D47"/>
    <mergeCell ref="E46:E47"/>
    <mergeCell ref="F46:F47"/>
    <mergeCell ref="G46:G47"/>
    <mergeCell ref="A44:A45"/>
    <mergeCell ref="D44:D45"/>
    <mergeCell ref="E44:E45"/>
    <mergeCell ref="F44:F45"/>
    <mergeCell ref="G44:G45"/>
    <mergeCell ref="A42:A43"/>
    <mergeCell ref="D42:D43"/>
    <mergeCell ref="E42:E43"/>
    <mergeCell ref="F42:F43"/>
    <mergeCell ref="G42:G43"/>
    <mergeCell ref="A40:A41"/>
    <mergeCell ref="D40:D41"/>
    <mergeCell ref="E40:E41"/>
    <mergeCell ref="F40:F41"/>
    <mergeCell ref="G40:G41"/>
    <mergeCell ref="A38:A39"/>
    <mergeCell ref="D38:D39"/>
    <mergeCell ref="E38:E39"/>
    <mergeCell ref="F38:F39"/>
    <mergeCell ref="G38:G39"/>
    <mergeCell ref="A36:A37"/>
    <mergeCell ref="D36:D37"/>
    <mergeCell ref="E36:E37"/>
    <mergeCell ref="F36:F37"/>
    <mergeCell ref="G36:G37"/>
    <mergeCell ref="J38:J39"/>
    <mergeCell ref="L30:L31"/>
    <mergeCell ref="A32:A33"/>
    <mergeCell ref="D32:D33"/>
    <mergeCell ref="E32:E33"/>
    <mergeCell ref="F32:F33"/>
    <mergeCell ref="G32:G33"/>
    <mergeCell ref="H32:H33"/>
    <mergeCell ref="H34:H35"/>
    <mergeCell ref="I34:I35"/>
    <mergeCell ref="J34:J35"/>
    <mergeCell ref="K34:K35"/>
    <mergeCell ref="L34:L35"/>
    <mergeCell ref="I32:I33"/>
    <mergeCell ref="J32:J33"/>
    <mergeCell ref="K32:K33"/>
    <mergeCell ref="L32:L33"/>
    <mergeCell ref="A34:A35"/>
    <mergeCell ref="D34:D35"/>
    <mergeCell ref="E34:E35"/>
    <mergeCell ref="F34:F35"/>
    <mergeCell ref="G34:G35"/>
    <mergeCell ref="J30:J31"/>
    <mergeCell ref="K30:K31"/>
    <mergeCell ref="D19:D20"/>
    <mergeCell ref="E19:E20"/>
    <mergeCell ref="F19:F20"/>
    <mergeCell ref="I19:I20"/>
    <mergeCell ref="L19:L20"/>
    <mergeCell ref="J19:J20"/>
    <mergeCell ref="K19:K20"/>
    <mergeCell ref="G19:G20"/>
    <mergeCell ref="H19:H20"/>
    <mergeCell ref="E21:E22"/>
    <mergeCell ref="F21:F22"/>
    <mergeCell ref="I21:I22"/>
    <mergeCell ref="F15:F16"/>
    <mergeCell ref="I15:I16"/>
    <mergeCell ref="L15:L16"/>
    <mergeCell ref="J15:J16"/>
    <mergeCell ref="K15:K16"/>
    <mergeCell ref="G15:G16"/>
    <mergeCell ref="H15:H16"/>
    <mergeCell ref="D17:D18"/>
    <mergeCell ref="E17:E18"/>
    <mergeCell ref="F17:F18"/>
    <mergeCell ref="I17:I18"/>
    <mergeCell ref="L17:L18"/>
    <mergeCell ref="J17:J18"/>
    <mergeCell ref="K17:K18"/>
    <mergeCell ref="G17:G18"/>
    <mergeCell ref="H17:H18"/>
    <mergeCell ref="A11:A12"/>
    <mergeCell ref="A13:A14"/>
    <mergeCell ref="A15:A16"/>
    <mergeCell ref="A17:A18"/>
    <mergeCell ref="A19:A20"/>
    <mergeCell ref="A21:A22"/>
    <mergeCell ref="D8:D10"/>
    <mergeCell ref="E8:E10"/>
    <mergeCell ref="F8:L10"/>
    <mergeCell ref="A8:A10"/>
    <mergeCell ref="D13:D14"/>
    <mergeCell ref="E13:E14"/>
    <mergeCell ref="F13:F14"/>
    <mergeCell ref="I13:I14"/>
    <mergeCell ref="L13:L14"/>
    <mergeCell ref="K13:K14"/>
    <mergeCell ref="D11:D12"/>
    <mergeCell ref="E11:E12"/>
    <mergeCell ref="F11:F12"/>
    <mergeCell ref="I11:I12"/>
    <mergeCell ref="L11:L12"/>
    <mergeCell ref="K11:K12"/>
    <mergeCell ref="D15:D16"/>
    <mergeCell ref="E15:E16"/>
    <mergeCell ref="A25:A27"/>
    <mergeCell ref="D25:D27"/>
    <mergeCell ref="E25:E27"/>
    <mergeCell ref="F25:L27"/>
    <mergeCell ref="Q28:R29"/>
    <mergeCell ref="S28:T29"/>
    <mergeCell ref="Q26:T27"/>
    <mergeCell ref="Q30:R31"/>
    <mergeCell ref="Q32:R33"/>
    <mergeCell ref="K28:K29"/>
    <mergeCell ref="L28:L29"/>
    <mergeCell ref="A30:A31"/>
    <mergeCell ref="D30:D31"/>
    <mergeCell ref="E30:E31"/>
    <mergeCell ref="F30:F31"/>
    <mergeCell ref="G30:G31"/>
    <mergeCell ref="H30:H31"/>
    <mergeCell ref="I30:I31"/>
    <mergeCell ref="A28:A29"/>
    <mergeCell ref="D28:D29"/>
    <mergeCell ref="E28:E29"/>
    <mergeCell ref="F28:F29"/>
    <mergeCell ref="G28:G29"/>
    <mergeCell ref="H28:H29"/>
    <mergeCell ref="Q34:R35"/>
    <mergeCell ref="Q36:R37"/>
    <mergeCell ref="Q38:R39"/>
    <mergeCell ref="Q40:R41"/>
    <mergeCell ref="Q42:R43"/>
    <mergeCell ref="Q44:R45"/>
    <mergeCell ref="Q46:R47"/>
    <mergeCell ref="Q48:R49"/>
    <mergeCell ref="S30:T31"/>
    <mergeCell ref="S32:T33"/>
    <mergeCell ref="S34:T35"/>
    <mergeCell ref="S36:T37"/>
    <mergeCell ref="S38:T39"/>
    <mergeCell ref="S40:T41"/>
    <mergeCell ref="S42:T43"/>
    <mergeCell ref="S44:T45"/>
    <mergeCell ref="S46:T47"/>
    <mergeCell ref="S48:T49"/>
  </mergeCells>
  <phoneticPr fontId="1" type="Hiragana"/>
  <dataValidations count="2">
    <dataValidation type="list" allowBlank="1" sqref="A4">
      <formula1>学校名</formula1>
    </dataValidation>
    <dataValidation type="list" allowBlank="1" sqref="F11:F22 F28:F51">
      <formula1>元号</formula1>
    </dataValidation>
  </dataValidations>
  <printOptions horizontalCentered="1" verticalCentered="1"/>
  <pageMargins left="0.78740157480314965"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Z54"/>
  <sheetViews>
    <sheetView topLeftCell="A9" zoomScaleNormal="100" workbookViewId="0">
      <selection activeCell="A4" sqref="A4:B4"/>
    </sheetView>
  </sheetViews>
  <sheetFormatPr defaultRowHeight="17.350000000000001" customHeight="1"/>
  <cols>
    <col min="1" max="1" width="6.625" style="1" bestFit="1" customWidth="1"/>
    <col min="2" max="3" width="10" style="1" customWidth="1"/>
    <col min="4" max="5" width="4.75" style="1" bestFit="1" customWidth="1"/>
    <col min="6" max="6" width="5.8125" style="1" customWidth="1"/>
    <col min="7" max="7" width="4.375" style="1" customWidth="1"/>
    <col min="8" max="8" width="2.875" style="1" bestFit="1" customWidth="1"/>
    <col min="9" max="9" width="4.375" style="1" customWidth="1"/>
    <col min="10" max="10" width="2.875" style="1" bestFit="1" customWidth="1"/>
    <col min="11" max="11" width="4.375" style="1" customWidth="1"/>
    <col min="12" max="12" width="2.875" style="1" bestFit="1" customWidth="1"/>
    <col min="13" max="13" width="7.5" style="1" customWidth="1"/>
    <col min="14" max="14" width="9.375" style="1" customWidth="1"/>
    <col min="15" max="16" width="9" style="1"/>
    <col min="17" max="17" width="5.6875" style="1" bestFit="1" customWidth="1"/>
    <col min="18" max="20" width="5" style="1" customWidth="1"/>
    <col min="21" max="21" width="23.75" style="1" customWidth="1"/>
    <col min="22" max="22" width="9" style="1" customWidth="1"/>
    <col min="23" max="24" width="9" style="1"/>
    <col min="25" max="26" width="0" style="1" hidden="1" customWidth="1"/>
    <col min="27" max="16384" width="9" style="1"/>
  </cols>
  <sheetData>
    <row r="1" spans="1:26" ht="16.149999999999999">
      <c r="A1" s="69" t="str">
        <f ca="1">IF(YEAR(TODAY())-2018&gt;1,"令和"&amp;YEAR(TODAY())-2018&amp;"年度　全国高等学校定時制通信制卓球大会",IF(YEAR(TODAY())-2018=1,"令和元年度　全国高等学校定時制通信制卓球大会",""))</f>
        <v>令和4年度　全国高等学校定時制通信制卓球大会</v>
      </c>
      <c r="B1" s="69"/>
      <c r="C1" s="69"/>
      <c r="D1" s="69"/>
      <c r="E1" s="69"/>
      <c r="F1" s="69"/>
      <c r="G1" s="69"/>
      <c r="H1" s="69"/>
      <c r="I1" s="69"/>
      <c r="J1" s="69"/>
      <c r="K1" s="69"/>
      <c r="L1" s="69"/>
      <c r="M1" s="69"/>
      <c r="N1" s="69"/>
    </row>
    <row r="2" spans="1:26" ht="16.149999999999999">
      <c r="A2" s="69" t="s">
        <v>0</v>
      </c>
      <c r="B2" s="69"/>
      <c r="C2" s="69"/>
      <c r="D2" s="69"/>
      <c r="E2" s="69"/>
      <c r="F2" s="69"/>
      <c r="G2" s="69"/>
      <c r="H2" s="69"/>
      <c r="I2" s="69"/>
      <c r="J2" s="69"/>
      <c r="K2" s="69"/>
      <c r="L2" s="69"/>
      <c r="M2" s="69"/>
      <c r="N2" s="69"/>
    </row>
    <row r="3" spans="1:26" ht="9.4" customHeight="1" thickBot="1"/>
    <row r="4" spans="1:26" ht="21.75" customHeight="1" thickBot="1">
      <c r="A4" s="93"/>
      <c r="B4" s="94"/>
      <c r="C4" s="7" t="s">
        <v>25</v>
      </c>
      <c r="D4" s="94"/>
      <c r="E4" s="94"/>
      <c r="F4" s="87" t="s">
        <v>26</v>
      </c>
      <c r="G4" s="88"/>
      <c r="H4" s="8"/>
      <c r="I4" s="12" t="s">
        <v>50</v>
      </c>
      <c r="K4" s="95" t="s">
        <v>51</v>
      </c>
      <c r="L4" s="87"/>
      <c r="M4" s="93"/>
      <c r="N4" s="96"/>
      <c r="Q4" s="95" t="s">
        <v>82</v>
      </c>
      <c r="R4" s="87"/>
      <c r="S4" s="87"/>
      <c r="T4" s="97"/>
      <c r="U4" s="24"/>
    </row>
    <row r="5" spans="1:26" ht="9.4" customHeight="1" thickBot="1"/>
    <row r="6" spans="1:26" ht="4.5" customHeight="1">
      <c r="F6" s="6"/>
      <c r="G6" s="6"/>
      <c r="H6" s="6"/>
      <c r="I6" s="9"/>
      <c r="J6" s="9"/>
      <c r="K6" s="9"/>
      <c r="L6" s="9"/>
      <c r="M6" s="9"/>
      <c r="N6" s="9"/>
      <c r="Q6" s="98" t="s">
        <v>83</v>
      </c>
      <c r="R6" s="99"/>
      <c r="S6" s="99"/>
      <c r="T6" s="99"/>
      <c r="U6" s="102"/>
    </row>
    <row r="7" spans="1:26" ht="17.350000000000001" customHeight="1" thickBot="1">
      <c r="A7" s="70" t="s">
        <v>27</v>
      </c>
      <c r="B7" s="70"/>
      <c r="C7" s="70"/>
      <c r="D7" s="70"/>
      <c r="E7" s="70"/>
      <c r="F7" s="70"/>
      <c r="G7" s="70"/>
      <c r="H7" s="70"/>
      <c r="I7" s="70"/>
      <c r="J7" s="70"/>
      <c r="K7" s="70"/>
      <c r="L7" s="70"/>
      <c r="M7" s="70"/>
      <c r="N7" s="70"/>
      <c r="Q7" s="100"/>
      <c r="R7" s="101"/>
      <c r="S7" s="101"/>
      <c r="T7" s="101"/>
      <c r="U7" s="103"/>
      <c r="Y7" s="1" t="s">
        <v>29</v>
      </c>
    </row>
    <row r="8" spans="1:26" ht="12.75">
      <c r="A8" s="31"/>
      <c r="B8" s="84" t="s">
        <v>12</v>
      </c>
      <c r="C8" s="85"/>
      <c r="D8" s="34" t="s">
        <v>14</v>
      </c>
      <c r="E8" s="34" t="s">
        <v>15</v>
      </c>
      <c r="F8" s="37" t="s">
        <v>16</v>
      </c>
      <c r="G8" s="38"/>
      <c r="H8" s="38"/>
      <c r="I8" s="38"/>
      <c r="J8" s="38"/>
      <c r="K8" s="38"/>
      <c r="L8" s="39"/>
      <c r="M8" s="37" t="s">
        <v>17</v>
      </c>
      <c r="N8" s="71"/>
      <c r="Y8" s="1" t="s">
        <v>33</v>
      </c>
      <c r="Z8" s="1" t="s">
        <v>45</v>
      </c>
    </row>
    <row r="9" spans="1:26" ht="12.75">
      <c r="A9" s="32"/>
      <c r="B9" s="86" t="s">
        <v>20</v>
      </c>
      <c r="C9" s="42"/>
      <c r="D9" s="35"/>
      <c r="E9" s="35"/>
      <c r="F9" s="40"/>
      <c r="G9" s="41"/>
      <c r="H9" s="41"/>
      <c r="I9" s="41"/>
      <c r="J9" s="41"/>
      <c r="K9" s="41"/>
      <c r="L9" s="42"/>
      <c r="M9" s="40"/>
      <c r="N9" s="72"/>
      <c r="Y9" s="1" t="s">
        <v>30</v>
      </c>
      <c r="Z9" s="1" t="s">
        <v>24</v>
      </c>
    </row>
    <row r="10" spans="1:26" ht="13.15" thickBot="1">
      <c r="A10" s="33"/>
      <c r="B10" s="5" t="s">
        <v>58</v>
      </c>
      <c r="C10" s="3" t="s">
        <v>19</v>
      </c>
      <c r="D10" s="36"/>
      <c r="E10" s="36"/>
      <c r="F10" s="43"/>
      <c r="G10" s="44"/>
      <c r="H10" s="44"/>
      <c r="I10" s="44"/>
      <c r="J10" s="44"/>
      <c r="K10" s="44"/>
      <c r="L10" s="45"/>
      <c r="M10" s="43"/>
      <c r="N10" s="73"/>
      <c r="Y10" s="1" t="s">
        <v>31</v>
      </c>
      <c r="Z10" s="1" t="s">
        <v>46</v>
      </c>
    </row>
    <row r="11" spans="1:26" ht="15" customHeight="1">
      <c r="A11" s="31" t="s">
        <v>1</v>
      </c>
      <c r="B11" s="13" t="str">
        <f>PHONETIC(B12)</f>
        <v/>
      </c>
      <c r="C11" s="14" t="str">
        <f>PHONETIC(C12)</f>
        <v/>
      </c>
      <c r="D11" s="61"/>
      <c r="E11" s="61"/>
      <c r="F11" s="62"/>
      <c r="G11" s="52"/>
      <c r="H11" s="38" t="s">
        <v>21</v>
      </c>
      <c r="I11" s="52"/>
      <c r="J11" s="38" t="s">
        <v>22</v>
      </c>
      <c r="K11" s="52"/>
      <c r="L11" s="39" t="s">
        <v>23</v>
      </c>
      <c r="M11" s="74"/>
      <c r="N11" s="75"/>
      <c r="Y11" s="1" t="s">
        <v>32</v>
      </c>
    </row>
    <row r="12" spans="1:26" ht="15" customHeight="1">
      <c r="A12" s="55"/>
      <c r="B12" s="15"/>
      <c r="C12" s="16"/>
      <c r="D12" s="57"/>
      <c r="E12" s="57"/>
      <c r="F12" s="59"/>
      <c r="G12" s="53"/>
      <c r="H12" s="50"/>
      <c r="I12" s="53"/>
      <c r="J12" s="50"/>
      <c r="K12" s="53"/>
      <c r="L12" s="51"/>
      <c r="M12" s="76"/>
      <c r="N12" s="77"/>
      <c r="Y12" s="1" t="s">
        <v>34</v>
      </c>
    </row>
    <row r="13" spans="1:26" ht="15" customHeight="1">
      <c r="A13" s="32" t="s">
        <v>2</v>
      </c>
      <c r="B13" s="17" t="str">
        <f>PHONETIC(B14)</f>
        <v/>
      </c>
      <c r="C13" s="18" t="str">
        <f>PHONETIC(C14)</f>
        <v/>
      </c>
      <c r="D13" s="63"/>
      <c r="E13" s="63"/>
      <c r="F13" s="64"/>
      <c r="G13" s="65"/>
      <c r="H13" s="41" t="s">
        <v>21</v>
      </c>
      <c r="I13" s="65"/>
      <c r="J13" s="41" t="s">
        <v>22</v>
      </c>
      <c r="K13" s="65"/>
      <c r="L13" s="42" t="s">
        <v>23</v>
      </c>
      <c r="M13" s="78"/>
      <c r="N13" s="79"/>
      <c r="Y13" s="1" t="s">
        <v>35</v>
      </c>
    </row>
    <row r="14" spans="1:26" ht="15" customHeight="1">
      <c r="A14" s="55"/>
      <c r="B14" s="15"/>
      <c r="C14" s="16"/>
      <c r="D14" s="57"/>
      <c r="E14" s="57"/>
      <c r="F14" s="59"/>
      <c r="G14" s="53"/>
      <c r="H14" s="50"/>
      <c r="I14" s="53"/>
      <c r="J14" s="50"/>
      <c r="K14" s="53"/>
      <c r="L14" s="51"/>
      <c r="M14" s="80"/>
      <c r="N14" s="81"/>
      <c r="Y14" s="1" t="s">
        <v>36</v>
      </c>
    </row>
    <row r="15" spans="1:26" ht="15" customHeight="1">
      <c r="A15" s="54" t="s">
        <v>3</v>
      </c>
      <c r="B15" s="19" t="str">
        <f>PHONETIC(B16)</f>
        <v/>
      </c>
      <c r="C15" s="20" t="str">
        <f>PHONETIC(C16)</f>
        <v/>
      </c>
      <c r="D15" s="56"/>
      <c r="E15" s="56"/>
      <c r="F15" s="58"/>
      <c r="G15" s="60"/>
      <c r="H15" s="47" t="s">
        <v>21</v>
      </c>
      <c r="I15" s="60"/>
      <c r="J15" s="47" t="s">
        <v>22</v>
      </c>
      <c r="K15" s="60"/>
      <c r="L15" s="48" t="s">
        <v>23</v>
      </c>
      <c r="M15" s="82"/>
      <c r="N15" s="83"/>
      <c r="Y15" s="1" t="s">
        <v>37</v>
      </c>
    </row>
    <row r="16" spans="1:26" ht="15" customHeight="1">
      <c r="A16" s="55"/>
      <c r="B16" s="15"/>
      <c r="C16" s="16"/>
      <c r="D16" s="57"/>
      <c r="E16" s="57"/>
      <c r="F16" s="59"/>
      <c r="G16" s="53"/>
      <c r="H16" s="50"/>
      <c r="I16" s="53"/>
      <c r="J16" s="50"/>
      <c r="K16" s="53"/>
      <c r="L16" s="51"/>
      <c r="M16" s="80"/>
      <c r="N16" s="81"/>
      <c r="Y16" s="1" t="s">
        <v>38</v>
      </c>
    </row>
    <row r="17" spans="1:25" ht="15" customHeight="1">
      <c r="A17" s="54" t="s">
        <v>4</v>
      </c>
      <c r="B17" s="19" t="str">
        <f>PHONETIC(B18)</f>
        <v/>
      </c>
      <c r="C17" s="20" t="str">
        <f>PHONETIC(C18)</f>
        <v/>
      </c>
      <c r="D17" s="56"/>
      <c r="E17" s="56"/>
      <c r="F17" s="58"/>
      <c r="G17" s="60"/>
      <c r="H17" s="47" t="s">
        <v>21</v>
      </c>
      <c r="I17" s="60"/>
      <c r="J17" s="47" t="s">
        <v>22</v>
      </c>
      <c r="K17" s="60"/>
      <c r="L17" s="48" t="s">
        <v>23</v>
      </c>
      <c r="M17" s="82"/>
      <c r="N17" s="83"/>
      <c r="Y17" s="1" t="s">
        <v>39</v>
      </c>
    </row>
    <row r="18" spans="1:25" ht="15" customHeight="1">
      <c r="A18" s="55"/>
      <c r="B18" s="15"/>
      <c r="C18" s="16"/>
      <c r="D18" s="57"/>
      <c r="E18" s="57"/>
      <c r="F18" s="59"/>
      <c r="G18" s="53"/>
      <c r="H18" s="50"/>
      <c r="I18" s="53"/>
      <c r="J18" s="50"/>
      <c r="K18" s="53"/>
      <c r="L18" s="51"/>
      <c r="M18" s="80"/>
      <c r="N18" s="81"/>
      <c r="Y18" s="1" t="s">
        <v>40</v>
      </c>
    </row>
    <row r="19" spans="1:25" ht="15" customHeight="1">
      <c r="A19" s="54" t="s">
        <v>5</v>
      </c>
      <c r="B19" s="17" t="str">
        <f>PHONETIC(B20)</f>
        <v/>
      </c>
      <c r="C19" s="18" t="str">
        <f>PHONETIC(C20)</f>
        <v/>
      </c>
      <c r="D19" s="63"/>
      <c r="E19" s="63"/>
      <c r="F19" s="64"/>
      <c r="G19" s="65"/>
      <c r="H19" s="41" t="s">
        <v>21</v>
      </c>
      <c r="I19" s="65"/>
      <c r="J19" s="41" t="s">
        <v>22</v>
      </c>
      <c r="K19" s="65"/>
      <c r="L19" s="42" t="s">
        <v>23</v>
      </c>
      <c r="M19" s="78"/>
      <c r="N19" s="79"/>
      <c r="Y19" s="1" t="s">
        <v>41</v>
      </c>
    </row>
    <row r="20" spans="1:25" ht="15" customHeight="1">
      <c r="A20" s="55"/>
      <c r="B20" s="15"/>
      <c r="C20" s="16"/>
      <c r="D20" s="57"/>
      <c r="E20" s="57"/>
      <c r="F20" s="59"/>
      <c r="G20" s="53"/>
      <c r="H20" s="50"/>
      <c r="I20" s="53"/>
      <c r="J20" s="50"/>
      <c r="K20" s="53"/>
      <c r="L20" s="51"/>
      <c r="M20" s="80"/>
      <c r="N20" s="81"/>
      <c r="Y20" s="1" t="s">
        <v>42</v>
      </c>
    </row>
    <row r="21" spans="1:25" ht="15" customHeight="1">
      <c r="A21" s="54" t="s">
        <v>6</v>
      </c>
      <c r="B21" s="17" t="str">
        <f>PHONETIC(B22)</f>
        <v/>
      </c>
      <c r="C21" s="18" t="str">
        <f>PHONETIC(C22)</f>
        <v/>
      </c>
      <c r="D21" s="63"/>
      <c r="E21" s="63"/>
      <c r="F21" s="64"/>
      <c r="G21" s="65"/>
      <c r="H21" s="41" t="s">
        <v>21</v>
      </c>
      <c r="I21" s="65"/>
      <c r="J21" s="41" t="s">
        <v>22</v>
      </c>
      <c r="K21" s="65"/>
      <c r="L21" s="42" t="s">
        <v>23</v>
      </c>
      <c r="M21" s="78"/>
      <c r="N21" s="79"/>
      <c r="Y21" s="1" t="s">
        <v>43</v>
      </c>
    </row>
    <row r="22" spans="1:25" ht="15" customHeight="1" thickBot="1">
      <c r="A22" s="33"/>
      <c r="B22" s="21"/>
      <c r="C22" s="22"/>
      <c r="D22" s="66"/>
      <c r="E22" s="66"/>
      <c r="F22" s="67"/>
      <c r="G22" s="68"/>
      <c r="H22" s="44"/>
      <c r="I22" s="68"/>
      <c r="J22" s="44"/>
      <c r="K22" s="68"/>
      <c r="L22" s="45"/>
      <c r="M22" s="91"/>
      <c r="N22" s="92"/>
    </row>
    <row r="23" spans="1:25" ht="9.4" customHeight="1">
      <c r="F23" s="6"/>
      <c r="G23" s="6"/>
      <c r="H23" s="6"/>
      <c r="I23" s="9"/>
      <c r="J23" s="9"/>
      <c r="K23" s="9"/>
      <c r="L23" s="9"/>
      <c r="M23" s="9"/>
      <c r="N23" s="9"/>
    </row>
    <row r="24" spans="1:25" ht="17.25" customHeight="1" thickBot="1">
      <c r="A24" s="70" t="s">
        <v>28</v>
      </c>
      <c r="B24" s="70"/>
      <c r="C24" s="70"/>
      <c r="D24" s="70"/>
      <c r="E24" s="70"/>
      <c r="F24" s="70"/>
      <c r="G24" s="70"/>
      <c r="H24" s="70"/>
      <c r="I24" s="70"/>
      <c r="J24" s="70"/>
      <c r="K24" s="70"/>
      <c r="L24" s="70"/>
      <c r="M24" s="70"/>
      <c r="N24" s="70"/>
    </row>
    <row r="25" spans="1:25" ht="12.75">
      <c r="A25" s="31"/>
      <c r="B25" s="84" t="s">
        <v>12</v>
      </c>
      <c r="C25" s="85"/>
      <c r="D25" s="34" t="s">
        <v>14</v>
      </c>
      <c r="E25" s="34" t="s">
        <v>15</v>
      </c>
      <c r="F25" s="37" t="s">
        <v>16</v>
      </c>
      <c r="G25" s="38"/>
      <c r="H25" s="38"/>
      <c r="I25" s="38"/>
      <c r="J25" s="38"/>
      <c r="K25" s="38"/>
      <c r="L25" s="39"/>
      <c r="M25" s="37" t="s">
        <v>17</v>
      </c>
      <c r="N25" s="71"/>
    </row>
    <row r="26" spans="1:25" ht="12.75">
      <c r="A26" s="32"/>
      <c r="B26" s="86" t="s">
        <v>20</v>
      </c>
      <c r="C26" s="42"/>
      <c r="D26" s="35"/>
      <c r="E26" s="35"/>
      <c r="F26" s="40"/>
      <c r="G26" s="41"/>
      <c r="H26" s="41"/>
      <c r="I26" s="41"/>
      <c r="J26" s="41"/>
      <c r="K26" s="41"/>
      <c r="L26" s="42"/>
      <c r="M26" s="40"/>
      <c r="N26" s="72"/>
      <c r="Q26" s="46" t="s">
        <v>48</v>
      </c>
      <c r="R26" s="47"/>
      <c r="S26" s="47"/>
      <c r="T26" s="48"/>
    </row>
    <row r="27" spans="1:25" ht="13.15" thickBot="1">
      <c r="A27" s="33"/>
      <c r="B27" s="5" t="s">
        <v>55</v>
      </c>
      <c r="C27" s="3" t="s">
        <v>19</v>
      </c>
      <c r="D27" s="36"/>
      <c r="E27" s="36"/>
      <c r="F27" s="43"/>
      <c r="G27" s="44"/>
      <c r="H27" s="44"/>
      <c r="I27" s="44"/>
      <c r="J27" s="44"/>
      <c r="K27" s="44"/>
      <c r="L27" s="45"/>
      <c r="M27" s="43"/>
      <c r="N27" s="73"/>
      <c r="Q27" s="49"/>
      <c r="R27" s="50"/>
      <c r="S27" s="50"/>
      <c r="T27" s="51"/>
    </row>
    <row r="28" spans="1:25" ht="15" customHeight="1">
      <c r="A28" s="31" t="s">
        <v>7</v>
      </c>
      <c r="B28" s="13" t="str">
        <f>PHONETIC(B29)</f>
        <v/>
      </c>
      <c r="C28" s="14" t="str">
        <f>PHONETIC(C29)</f>
        <v/>
      </c>
      <c r="D28" s="61"/>
      <c r="E28" s="61"/>
      <c r="F28" s="62"/>
      <c r="G28" s="52"/>
      <c r="H28" s="38" t="s">
        <v>21</v>
      </c>
      <c r="I28" s="52"/>
      <c r="J28" s="38" t="s">
        <v>22</v>
      </c>
      <c r="K28" s="52"/>
      <c r="L28" s="39" t="s">
        <v>23</v>
      </c>
      <c r="M28" s="74"/>
      <c r="N28" s="75"/>
      <c r="Q28" s="28" t="str">
        <f>IF(B29="","",B29)</f>
        <v/>
      </c>
      <c r="R28" s="29"/>
      <c r="S28" s="29" t="str">
        <f>IF($Y$28="",IF($Y$29="","",$Y$29),$Y$28)</f>
        <v/>
      </c>
      <c r="T28" s="30"/>
      <c r="Y28" s="25" t="str">
        <f>IF(A4="川之江","（川江）",IF(A4="新居浜西","（新西）",IF(A4="西条","（西条）",IF(A4="今治西","（今西）",IF(A4="松山南","（松南）",IF(A4="松山工業","（松工）",IF(A4="松山商業","（松商）","")))))))</f>
        <v/>
      </c>
    </row>
    <row r="29" spans="1:25" ht="15" customHeight="1">
      <c r="A29" s="55"/>
      <c r="B29" s="15"/>
      <c r="C29" s="16"/>
      <c r="D29" s="57"/>
      <c r="E29" s="57"/>
      <c r="F29" s="59"/>
      <c r="G29" s="53"/>
      <c r="H29" s="50"/>
      <c r="I29" s="53"/>
      <c r="J29" s="50"/>
      <c r="K29" s="53"/>
      <c r="L29" s="51"/>
      <c r="M29" s="76"/>
      <c r="N29" s="77"/>
      <c r="Q29" s="28"/>
      <c r="R29" s="29"/>
      <c r="S29" s="29"/>
      <c r="T29" s="30"/>
      <c r="Y29" s="25" t="str">
        <f>IF(A4="大洲","（肱川）",IF(A4="八幡浜","（八高）",IF(A4="宇和島東","（宇東）",IF(A4="松山東","（松東）",IF(A4="今治精華","（精華）",IF(A4="未来","（未来）",""))))))</f>
        <v/>
      </c>
    </row>
    <row r="30" spans="1:25" ht="15" customHeight="1">
      <c r="A30" s="54" t="s">
        <v>2</v>
      </c>
      <c r="B30" s="19" t="str">
        <f>PHONETIC(B31)</f>
        <v/>
      </c>
      <c r="C30" s="20" t="str">
        <f>PHONETIC(C31)</f>
        <v/>
      </c>
      <c r="D30" s="56"/>
      <c r="E30" s="56"/>
      <c r="F30" s="58"/>
      <c r="G30" s="60"/>
      <c r="H30" s="47" t="s">
        <v>21</v>
      </c>
      <c r="I30" s="60"/>
      <c r="J30" s="47" t="s">
        <v>22</v>
      </c>
      <c r="K30" s="60"/>
      <c r="L30" s="48" t="s">
        <v>23</v>
      </c>
      <c r="M30" s="78"/>
      <c r="N30" s="79"/>
      <c r="Q30" s="28" t="str">
        <f>IF(B31="","",B31)</f>
        <v/>
      </c>
      <c r="R30" s="29"/>
      <c r="S30" s="29" t="str">
        <f>IF($Y$28="",IF($Y$29="","",$Y$29),$Y$28)</f>
        <v/>
      </c>
      <c r="T30" s="30"/>
    </row>
    <row r="31" spans="1:25" ht="15" customHeight="1">
      <c r="A31" s="55"/>
      <c r="B31" s="15"/>
      <c r="C31" s="16"/>
      <c r="D31" s="57"/>
      <c r="E31" s="57"/>
      <c r="F31" s="59"/>
      <c r="G31" s="53"/>
      <c r="H31" s="50"/>
      <c r="I31" s="53"/>
      <c r="J31" s="50"/>
      <c r="K31" s="53"/>
      <c r="L31" s="51"/>
      <c r="M31" s="80"/>
      <c r="N31" s="81"/>
      <c r="Q31" s="28"/>
      <c r="R31" s="29"/>
      <c r="S31" s="29"/>
      <c r="T31" s="30"/>
    </row>
    <row r="32" spans="1:25" ht="15" customHeight="1">
      <c r="A32" s="54" t="s">
        <v>3</v>
      </c>
      <c r="B32" s="19" t="str">
        <f>PHONETIC(B33)</f>
        <v/>
      </c>
      <c r="C32" s="20" t="str">
        <f>PHONETIC(C33)</f>
        <v/>
      </c>
      <c r="D32" s="56"/>
      <c r="E32" s="56"/>
      <c r="F32" s="58"/>
      <c r="G32" s="60"/>
      <c r="H32" s="47" t="s">
        <v>21</v>
      </c>
      <c r="I32" s="60"/>
      <c r="J32" s="47" t="s">
        <v>22</v>
      </c>
      <c r="K32" s="60"/>
      <c r="L32" s="48" t="s">
        <v>23</v>
      </c>
      <c r="M32" s="82"/>
      <c r="N32" s="83"/>
      <c r="Q32" s="28" t="str">
        <f>IF(B33="","",B33)</f>
        <v/>
      </c>
      <c r="R32" s="29"/>
      <c r="S32" s="29" t="str">
        <f>IF($Y$28="",IF($Y$29="","",$Y$29),$Y$28)</f>
        <v/>
      </c>
      <c r="T32" s="30"/>
    </row>
    <row r="33" spans="1:20" ht="15" customHeight="1">
      <c r="A33" s="55"/>
      <c r="B33" s="15"/>
      <c r="C33" s="16"/>
      <c r="D33" s="57"/>
      <c r="E33" s="57"/>
      <c r="F33" s="59"/>
      <c r="G33" s="53"/>
      <c r="H33" s="50"/>
      <c r="I33" s="53"/>
      <c r="J33" s="50"/>
      <c r="K33" s="53"/>
      <c r="L33" s="51"/>
      <c r="M33" s="80"/>
      <c r="N33" s="81"/>
      <c r="Q33" s="28"/>
      <c r="R33" s="29"/>
      <c r="S33" s="29"/>
      <c r="T33" s="30"/>
    </row>
    <row r="34" spans="1:20" ht="15" customHeight="1">
      <c r="A34" s="54" t="s">
        <v>4</v>
      </c>
      <c r="B34" s="19" t="str">
        <f>PHONETIC(B35)</f>
        <v/>
      </c>
      <c r="C34" s="20" t="str">
        <f>PHONETIC(C35)</f>
        <v/>
      </c>
      <c r="D34" s="56"/>
      <c r="E34" s="56"/>
      <c r="F34" s="58"/>
      <c r="G34" s="60"/>
      <c r="H34" s="47" t="s">
        <v>21</v>
      </c>
      <c r="I34" s="60"/>
      <c r="J34" s="47" t="s">
        <v>22</v>
      </c>
      <c r="K34" s="60"/>
      <c r="L34" s="48" t="s">
        <v>23</v>
      </c>
      <c r="M34" s="82"/>
      <c r="N34" s="83"/>
      <c r="Q34" s="28" t="str">
        <f>IF(B35="","",B35)</f>
        <v/>
      </c>
      <c r="R34" s="29"/>
      <c r="S34" s="29" t="str">
        <f>IF($Y$28="",IF($Y$29="","",$Y$29),$Y$28)</f>
        <v/>
      </c>
      <c r="T34" s="30"/>
    </row>
    <row r="35" spans="1:20" ht="15" customHeight="1">
      <c r="A35" s="55"/>
      <c r="B35" s="15"/>
      <c r="C35" s="16"/>
      <c r="D35" s="57"/>
      <c r="E35" s="57"/>
      <c r="F35" s="59"/>
      <c r="G35" s="53"/>
      <c r="H35" s="50"/>
      <c r="I35" s="53"/>
      <c r="J35" s="50"/>
      <c r="K35" s="53"/>
      <c r="L35" s="51"/>
      <c r="M35" s="80"/>
      <c r="N35" s="81"/>
      <c r="Q35" s="28"/>
      <c r="R35" s="29"/>
      <c r="S35" s="29"/>
      <c r="T35" s="30"/>
    </row>
    <row r="36" spans="1:20" ht="15" customHeight="1">
      <c r="A36" s="32" t="s">
        <v>5</v>
      </c>
      <c r="B36" s="17" t="str">
        <f>PHONETIC(B37)</f>
        <v/>
      </c>
      <c r="C36" s="18" t="str">
        <f>PHONETIC(C37)</f>
        <v/>
      </c>
      <c r="D36" s="63"/>
      <c r="E36" s="63"/>
      <c r="F36" s="64"/>
      <c r="G36" s="65"/>
      <c r="H36" s="41" t="s">
        <v>21</v>
      </c>
      <c r="I36" s="65"/>
      <c r="J36" s="41" t="s">
        <v>22</v>
      </c>
      <c r="K36" s="65"/>
      <c r="L36" s="42" t="s">
        <v>23</v>
      </c>
      <c r="M36" s="78"/>
      <c r="N36" s="79"/>
      <c r="Q36" s="28" t="str">
        <f>IF(B37="","",B37)</f>
        <v/>
      </c>
      <c r="R36" s="29"/>
      <c r="S36" s="29" t="str">
        <f>IF($Y$28="",IF($Y$29="","",$Y$29),$Y$28)</f>
        <v/>
      </c>
      <c r="T36" s="30"/>
    </row>
    <row r="37" spans="1:20" ht="15" customHeight="1">
      <c r="A37" s="55"/>
      <c r="B37" s="15"/>
      <c r="C37" s="16"/>
      <c r="D37" s="57"/>
      <c r="E37" s="57"/>
      <c r="F37" s="59"/>
      <c r="G37" s="53"/>
      <c r="H37" s="50"/>
      <c r="I37" s="53"/>
      <c r="J37" s="50"/>
      <c r="K37" s="53"/>
      <c r="L37" s="51"/>
      <c r="M37" s="80"/>
      <c r="N37" s="81"/>
      <c r="Q37" s="28"/>
      <c r="R37" s="29"/>
      <c r="S37" s="29"/>
      <c r="T37" s="30"/>
    </row>
    <row r="38" spans="1:20" ht="15" customHeight="1">
      <c r="A38" s="54" t="s">
        <v>6</v>
      </c>
      <c r="B38" s="19" t="str">
        <f>PHONETIC(B39)</f>
        <v/>
      </c>
      <c r="C38" s="20" t="str">
        <f>PHONETIC(C39)</f>
        <v/>
      </c>
      <c r="D38" s="56"/>
      <c r="E38" s="56"/>
      <c r="F38" s="58"/>
      <c r="G38" s="60"/>
      <c r="H38" s="47" t="s">
        <v>21</v>
      </c>
      <c r="I38" s="60"/>
      <c r="J38" s="47" t="s">
        <v>22</v>
      </c>
      <c r="K38" s="60"/>
      <c r="L38" s="48" t="s">
        <v>23</v>
      </c>
      <c r="M38" s="78"/>
      <c r="N38" s="79"/>
      <c r="Q38" s="28" t="str">
        <f>IF(B39="","",B39)</f>
        <v/>
      </c>
      <c r="R38" s="29"/>
      <c r="S38" s="29" t="str">
        <f>IF($Y$28="",IF($Y$29="","",$Y$29),$Y$28)</f>
        <v/>
      </c>
      <c r="T38" s="30"/>
    </row>
    <row r="39" spans="1:20" ht="15" customHeight="1">
      <c r="A39" s="55"/>
      <c r="B39" s="15"/>
      <c r="C39" s="16"/>
      <c r="D39" s="57"/>
      <c r="E39" s="57"/>
      <c r="F39" s="59"/>
      <c r="G39" s="53"/>
      <c r="H39" s="50"/>
      <c r="I39" s="53"/>
      <c r="J39" s="50"/>
      <c r="K39" s="53"/>
      <c r="L39" s="51"/>
      <c r="M39" s="80"/>
      <c r="N39" s="81"/>
      <c r="Q39" s="28"/>
      <c r="R39" s="29"/>
      <c r="S39" s="29"/>
      <c r="T39" s="30"/>
    </row>
    <row r="40" spans="1:20" ht="15" customHeight="1">
      <c r="A40" s="54" t="s">
        <v>8</v>
      </c>
      <c r="B40" s="19" t="str">
        <f>PHONETIC(B41)</f>
        <v/>
      </c>
      <c r="C40" s="20" t="str">
        <f>PHONETIC(C41)</f>
        <v/>
      </c>
      <c r="D40" s="56"/>
      <c r="E40" s="56"/>
      <c r="F40" s="58"/>
      <c r="G40" s="60"/>
      <c r="H40" s="47" t="s">
        <v>21</v>
      </c>
      <c r="I40" s="60"/>
      <c r="J40" s="47" t="s">
        <v>22</v>
      </c>
      <c r="K40" s="60"/>
      <c r="L40" s="48" t="s">
        <v>23</v>
      </c>
      <c r="M40" s="82"/>
      <c r="N40" s="83"/>
      <c r="Q40" s="28" t="str">
        <f>IF(B41="","",B41)</f>
        <v/>
      </c>
      <c r="R40" s="29"/>
      <c r="S40" s="29" t="str">
        <f>IF($Y$28="",IF($Y$29="","",$Y$29),$Y$28)</f>
        <v/>
      </c>
      <c r="T40" s="30"/>
    </row>
    <row r="41" spans="1:20" ht="15" customHeight="1">
      <c r="A41" s="55"/>
      <c r="B41" s="15"/>
      <c r="C41" s="16"/>
      <c r="D41" s="57"/>
      <c r="E41" s="57"/>
      <c r="F41" s="59"/>
      <c r="G41" s="53"/>
      <c r="H41" s="50"/>
      <c r="I41" s="53"/>
      <c r="J41" s="50"/>
      <c r="K41" s="53"/>
      <c r="L41" s="51"/>
      <c r="M41" s="80"/>
      <c r="N41" s="81"/>
      <c r="Q41" s="28"/>
      <c r="R41" s="29"/>
      <c r="S41" s="29"/>
      <c r="T41" s="30"/>
    </row>
    <row r="42" spans="1:20" ht="15" customHeight="1">
      <c r="A42" s="54" t="s">
        <v>9</v>
      </c>
      <c r="B42" s="19" t="str">
        <f>PHONETIC(B43)</f>
        <v/>
      </c>
      <c r="C42" s="20" t="str">
        <f>PHONETIC(C43)</f>
        <v/>
      </c>
      <c r="D42" s="56"/>
      <c r="E42" s="56"/>
      <c r="F42" s="58"/>
      <c r="G42" s="60"/>
      <c r="H42" s="47" t="s">
        <v>21</v>
      </c>
      <c r="I42" s="60"/>
      <c r="J42" s="47" t="s">
        <v>22</v>
      </c>
      <c r="K42" s="60"/>
      <c r="L42" s="48" t="s">
        <v>23</v>
      </c>
      <c r="M42" s="82"/>
      <c r="N42" s="83"/>
      <c r="Q42" s="28" t="str">
        <f>IF(B43="","",B43)</f>
        <v/>
      </c>
      <c r="R42" s="29"/>
      <c r="S42" s="29" t="str">
        <f>IF($Y$28="",IF($Y$29="","",$Y$29),$Y$28)</f>
        <v/>
      </c>
      <c r="T42" s="30"/>
    </row>
    <row r="43" spans="1:20" ht="15" customHeight="1">
      <c r="A43" s="55"/>
      <c r="B43" s="15"/>
      <c r="C43" s="16"/>
      <c r="D43" s="57"/>
      <c r="E43" s="57"/>
      <c r="F43" s="59"/>
      <c r="G43" s="53"/>
      <c r="H43" s="50"/>
      <c r="I43" s="53"/>
      <c r="J43" s="50"/>
      <c r="K43" s="53"/>
      <c r="L43" s="51"/>
      <c r="M43" s="80"/>
      <c r="N43" s="81"/>
      <c r="Q43" s="28"/>
      <c r="R43" s="29"/>
      <c r="S43" s="29"/>
      <c r="T43" s="30"/>
    </row>
    <row r="44" spans="1:20" ht="15" customHeight="1">
      <c r="A44" s="32" t="s">
        <v>10</v>
      </c>
      <c r="B44" s="17" t="str">
        <f>PHONETIC(B45)</f>
        <v/>
      </c>
      <c r="C44" s="18" t="str">
        <f>PHONETIC(C45)</f>
        <v/>
      </c>
      <c r="D44" s="63"/>
      <c r="E44" s="63"/>
      <c r="F44" s="64"/>
      <c r="G44" s="65"/>
      <c r="H44" s="41" t="s">
        <v>21</v>
      </c>
      <c r="I44" s="65"/>
      <c r="J44" s="41" t="s">
        <v>22</v>
      </c>
      <c r="K44" s="65"/>
      <c r="L44" s="42" t="s">
        <v>23</v>
      </c>
      <c r="M44" s="78"/>
      <c r="N44" s="79"/>
      <c r="Q44" s="28" t="str">
        <f>IF(B45="","",B45)</f>
        <v/>
      </c>
      <c r="R44" s="29"/>
      <c r="S44" s="29" t="str">
        <f>IF($Y$28="",IF($Y$29="","",$Y$29),$Y$28)</f>
        <v/>
      </c>
      <c r="T44" s="30"/>
    </row>
    <row r="45" spans="1:20" ht="15" customHeight="1">
      <c r="A45" s="55"/>
      <c r="B45" s="15"/>
      <c r="C45" s="16"/>
      <c r="D45" s="57"/>
      <c r="E45" s="57"/>
      <c r="F45" s="59"/>
      <c r="G45" s="53"/>
      <c r="H45" s="50"/>
      <c r="I45" s="53"/>
      <c r="J45" s="50"/>
      <c r="K45" s="53"/>
      <c r="L45" s="51"/>
      <c r="M45" s="80"/>
      <c r="N45" s="81"/>
      <c r="Q45" s="28"/>
      <c r="R45" s="29"/>
      <c r="S45" s="29"/>
      <c r="T45" s="30"/>
    </row>
    <row r="46" spans="1:20" ht="15" customHeight="1">
      <c r="A46" s="54" t="s">
        <v>11</v>
      </c>
      <c r="B46" s="17" t="str">
        <f>PHONETIC(B47)</f>
        <v/>
      </c>
      <c r="C46" s="18" t="str">
        <f>PHONETIC(C47)</f>
        <v/>
      </c>
      <c r="D46" s="63"/>
      <c r="E46" s="63"/>
      <c r="F46" s="64"/>
      <c r="G46" s="65"/>
      <c r="H46" s="41" t="s">
        <v>21</v>
      </c>
      <c r="I46" s="65"/>
      <c r="J46" s="41" t="s">
        <v>22</v>
      </c>
      <c r="K46" s="65"/>
      <c r="L46" s="42" t="s">
        <v>23</v>
      </c>
      <c r="M46" s="78"/>
      <c r="N46" s="79"/>
      <c r="Q46" s="28" t="str">
        <f>IF(B47="","",B47)</f>
        <v/>
      </c>
      <c r="R46" s="29"/>
      <c r="S46" s="29" t="str">
        <f>IF($Y$28="",IF($Y$29="","",$Y$29),$Y$28)</f>
        <v/>
      </c>
      <c r="T46" s="30"/>
    </row>
    <row r="47" spans="1:20" ht="15" customHeight="1" thickBot="1">
      <c r="A47" s="33"/>
      <c r="B47" s="21"/>
      <c r="C47" s="22"/>
      <c r="D47" s="66"/>
      <c r="E47" s="66"/>
      <c r="F47" s="67"/>
      <c r="G47" s="68"/>
      <c r="H47" s="44"/>
      <c r="I47" s="68"/>
      <c r="J47" s="44"/>
      <c r="K47" s="68"/>
      <c r="L47" s="45"/>
      <c r="M47" s="91"/>
      <c r="N47" s="92"/>
      <c r="Q47" s="28"/>
      <c r="R47" s="29"/>
      <c r="S47" s="29"/>
      <c r="T47" s="30"/>
    </row>
    <row r="48" spans="1:20" ht="15" customHeight="1">
      <c r="A48" s="31" t="s">
        <v>13</v>
      </c>
      <c r="B48" s="13" t="str">
        <f>PHONETIC(B49)</f>
        <v/>
      </c>
      <c r="C48" s="14" t="str">
        <f>PHONETIC(C49)</f>
        <v/>
      </c>
      <c r="D48" s="61"/>
      <c r="E48" s="61"/>
      <c r="F48" s="62"/>
      <c r="G48" s="52"/>
      <c r="H48" s="38" t="s">
        <v>21</v>
      </c>
      <c r="I48" s="52"/>
      <c r="J48" s="38" t="s">
        <v>22</v>
      </c>
      <c r="K48" s="52"/>
      <c r="L48" s="39" t="s">
        <v>23</v>
      </c>
      <c r="M48" s="89"/>
      <c r="N48" s="90"/>
      <c r="Q48" s="28" t="str">
        <f>IF(B49="","",B49)</f>
        <v/>
      </c>
      <c r="R48" s="29"/>
      <c r="S48" s="29" t="str">
        <f>IF($Y$28="",IF($Y$29="","",$Y$29),$Y$28)</f>
        <v/>
      </c>
      <c r="T48" s="30"/>
    </row>
    <row r="49" spans="1:20" ht="15" customHeight="1" thickBot="1">
      <c r="A49" s="33"/>
      <c r="B49" s="21"/>
      <c r="C49" s="22"/>
      <c r="D49" s="66"/>
      <c r="E49" s="66"/>
      <c r="F49" s="67"/>
      <c r="G49" s="68"/>
      <c r="H49" s="44"/>
      <c r="I49" s="68"/>
      <c r="J49" s="44"/>
      <c r="K49" s="68"/>
      <c r="L49" s="45"/>
      <c r="M49" s="91"/>
      <c r="N49" s="92"/>
      <c r="Q49" s="28"/>
      <c r="R49" s="29"/>
      <c r="S49" s="29"/>
      <c r="T49" s="30"/>
    </row>
    <row r="50" spans="1:20" ht="15" customHeight="1">
      <c r="A50" s="9"/>
      <c r="B50" s="9"/>
      <c r="C50" s="9"/>
      <c r="D50" s="9"/>
      <c r="E50" s="9"/>
      <c r="F50" s="9"/>
      <c r="G50" s="9"/>
      <c r="H50" s="9"/>
      <c r="I50" s="9"/>
      <c r="J50" s="9"/>
      <c r="K50" s="9"/>
      <c r="L50" s="9"/>
      <c r="M50" s="10"/>
      <c r="N50" s="10"/>
    </row>
    <row r="51" spans="1:20" ht="15" customHeight="1">
      <c r="A51" s="11" t="s">
        <v>47</v>
      </c>
      <c r="B51" s="9"/>
      <c r="C51" s="9"/>
      <c r="D51" s="9"/>
      <c r="E51" s="9"/>
      <c r="F51" s="9"/>
      <c r="G51" s="9"/>
      <c r="H51" s="9"/>
      <c r="I51" s="9"/>
      <c r="J51" s="9"/>
      <c r="K51" s="9"/>
      <c r="L51" s="9"/>
      <c r="M51" s="10"/>
      <c r="N51" s="10"/>
    </row>
    <row r="52" spans="1:20" ht="17.350000000000001" customHeight="1">
      <c r="A52" s="1" t="s">
        <v>49</v>
      </c>
      <c r="N52" s="4"/>
    </row>
    <row r="53" spans="1:20" ht="17.350000000000001" customHeight="1">
      <c r="A53" s="1" t="s">
        <v>87</v>
      </c>
    </row>
    <row r="54" spans="1:20" ht="17.350000000000001" customHeight="1">
      <c r="A54" s="1" t="s">
        <v>88</v>
      </c>
    </row>
  </sheetData>
  <sheetProtection sheet="1" selectLockedCells="1"/>
  <mergeCells count="236">
    <mergeCell ref="Q4:T4"/>
    <mergeCell ref="Q6:T7"/>
    <mergeCell ref="U6:U7"/>
    <mergeCell ref="A7:N7"/>
    <mergeCell ref="A8:A10"/>
    <mergeCell ref="B8:C8"/>
    <mergeCell ref="D8:D10"/>
    <mergeCell ref="E8:E10"/>
    <mergeCell ref="F8:L10"/>
    <mergeCell ref="M8:N10"/>
    <mergeCell ref="B9:C9"/>
    <mergeCell ref="A1:N1"/>
    <mergeCell ref="A2:N2"/>
    <mergeCell ref="A4:B4"/>
    <mergeCell ref="D4:E4"/>
    <mergeCell ref="F4:G4"/>
    <mergeCell ref="K4:L4"/>
    <mergeCell ref="M4:N4"/>
    <mergeCell ref="A13:A14"/>
    <mergeCell ref="D13:D14"/>
    <mergeCell ref="E13:E14"/>
    <mergeCell ref="F13:F14"/>
    <mergeCell ref="G13:G14"/>
    <mergeCell ref="A11:A12"/>
    <mergeCell ref="D11:D12"/>
    <mergeCell ref="E11:E12"/>
    <mergeCell ref="F11:F12"/>
    <mergeCell ref="G11:G12"/>
    <mergeCell ref="H13:H14"/>
    <mergeCell ref="I13:I14"/>
    <mergeCell ref="J13:J14"/>
    <mergeCell ref="K13:K14"/>
    <mergeCell ref="L13:L14"/>
    <mergeCell ref="M13:N14"/>
    <mergeCell ref="I11:I12"/>
    <mergeCell ref="J11:J12"/>
    <mergeCell ref="K11:K12"/>
    <mergeCell ref="L11:L12"/>
    <mergeCell ref="M11:N12"/>
    <mergeCell ref="H11:H12"/>
    <mergeCell ref="A17:A18"/>
    <mergeCell ref="D17:D18"/>
    <mergeCell ref="E17:E18"/>
    <mergeCell ref="F17:F18"/>
    <mergeCell ref="G17:G18"/>
    <mergeCell ref="A15:A16"/>
    <mergeCell ref="D15:D16"/>
    <mergeCell ref="E15:E16"/>
    <mergeCell ref="F15:F16"/>
    <mergeCell ref="G15:G16"/>
    <mergeCell ref="H17:H18"/>
    <mergeCell ref="I17:I18"/>
    <mergeCell ref="J17:J18"/>
    <mergeCell ref="K17:K18"/>
    <mergeCell ref="L17:L18"/>
    <mergeCell ref="M17:N18"/>
    <mergeCell ref="I15:I16"/>
    <mergeCell ref="J15:J16"/>
    <mergeCell ref="K15:K16"/>
    <mergeCell ref="L15:L16"/>
    <mergeCell ref="M15:N16"/>
    <mergeCell ref="H15:H16"/>
    <mergeCell ref="I19:I20"/>
    <mergeCell ref="J19:J20"/>
    <mergeCell ref="K19:K20"/>
    <mergeCell ref="L19:L20"/>
    <mergeCell ref="M19:N20"/>
    <mergeCell ref="A21:A22"/>
    <mergeCell ref="D21:D22"/>
    <mergeCell ref="E21:E22"/>
    <mergeCell ref="F21:F22"/>
    <mergeCell ref="G21:G22"/>
    <mergeCell ref="A19:A20"/>
    <mergeCell ref="D19:D20"/>
    <mergeCell ref="E19:E20"/>
    <mergeCell ref="F19:F20"/>
    <mergeCell ref="G19:G20"/>
    <mergeCell ref="H19:H20"/>
    <mergeCell ref="A24:N24"/>
    <mergeCell ref="A25:A27"/>
    <mergeCell ref="B25:C25"/>
    <mergeCell ref="D25:D27"/>
    <mergeCell ref="E25:E27"/>
    <mergeCell ref="F25:L27"/>
    <mergeCell ref="M25:N27"/>
    <mergeCell ref="B26:C26"/>
    <mergeCell ref="H21:H22"/>
    <mergeCell ref="I21:I22"/>
    <mergeCell ref="J21:J22"/>
    <mergeCell ref="K21:K22"/>
    <mergeCell ref="L21:L22"/>
    <mergeCell ref="M21:N22"/>
    <mergeCell ref="Q26:T27"/>
    <mergeCell ref="A28:A29"/>
    <mergeCell ref="D28:D29"/>
    <mergeCell ref="E28:E29"/>
    <mergeCell ref="F28:F29"/>
    <mergeCell ref="G28:G29"/>
    <mergeCell ref="H28:H29"/>
    <mergeCell ref="I28:I29"/>
    <mergeCell ref="J28:J29"/>
    <mergeCell ref="K28:K29"/>
    <mergeCell ref="L28:L29"/>
    <mergeCell ref="M28:N29"/>
    <mergeCell ref="Q28:R29"/>
    <mergeCell ref="S28:T29"/>
    <mergeCell ref="A30:A31"/>
    <mergeCell ref="D30:D31"/>
    <mergeCell ref="E30:E31"/>
    <mergeCell ref="F30:F31"/>
    <mergeCell ref="G30:G31"/>
    <mergeCell ref="H30:H31"/>
    <mergeCell ref="S30:T31"/>
    <mergeCell ref="A32:A33"/>
    <mergeCell ref="D32:D33"/>
    <mergeCell ref="E32:E33"/>
    <mergeCell ref="F32:F33"/>
    <mergeCell ref="G32:G33"/>
    <mergeCell ref="H32:H33"/>
    <mergeCell ref="I32:I33"/>
    <mergeCell ref="J32:J33"/>
    <mergeCell ref="K32:K33"/>
    <mergeCell ref="I30:I31"/>
    <mergeCell ref="J30:J31"/>
    <mergeCell ref="K30:K31"/>
    <mergeCell ref="L30:L31"/>
    <mergeCell ref="M30:N31"/>
    <mergeCell ref="Q30:R31"/>
    <mergeCell ref="L32:L33"/>
    <mergeCell ref="M32:N33"/>
    <mergeCell ref="H36:H37"/>
    <mergeCell ref="I36:I37"/>
    <mergeCell ref="J36:J37"/>
    <mergeCell ref="K36:K37"/>
    <mergeCell ref="Q32:R33"/>
    <mergeCell ref="S32:T33"/>
    <mergeCell ref="A34:A35"/>
    <mergeCell ref="D34:D35"/>
    <mergeCell ref="E34:E35"/>
    <mergeCell ref="F34:F35"/>
    <mergeCell ref="G34:G35"/>
    <mergeCell ref="H34:H35"/>
    <mergeCell ref="S34:T35"/>
    <mergeCell ref="I34:I35"/>
    <mergeCell ref="J34:J35"/>
    <mergeCell ref="K34:K35"/>
    <mergeCell ref="L34:L35"/>
    <mergeCell ref="M34:N35"/>
    <mergeCell ref="Q34:R35"/>
    <mergeCell ref="J40:J41"/>
    <mergeCell ref="K40:K41"/>
    <mergeCell ref="L36:L37"/>
    <mergeCell ref="M36:N37"/>
    <mergeCell ref="Q36:R37"/>
    <mergeCell ref="S36:T37"/>
    <mergeCell ref="A38:A39"/>
    <mergeCell ref="D38:D39"/>
    <mergeCell ref="E38:E39"/>
    <mergeCell ref="F38:F39"/>
    <mergeCell ref="G38:G39"/>
    <mergeCell ref="H38:H39"/>
    <mergeCell ref="S38:T39"/>
    <mergeCell ref="I38:I39"/>
    <mergeCell ref="J38:J39"/>
    <mergeCell ref="K38:K39"/>
    <mergeCell ref="L38:L39"/>
    <mergeCell ref="M38:N39"/>
    <mergeCell ref="Q38:R39"/>
    <mergeCell ref="A36:A37"/>
    <mergeCell ref="D36:D37"/>
    <mergeCell ref="E36:E37"/>
    <mergeCell ref="F36:F37"/>
    <mergeCell ref="G36:G37"/>
    <mergeCell ref="L40:L41"/>
    <mergeCell ref="M40:N41"/>
    <mergeCell ref="Q40:R41"/>
    <mergeCell ref="S40:T41"/>
    <mergeCell ref="A42:A43"/>
    <mergeCell ref="D42:D43"/>
    <mergeCell ref="E42:E43"/>
    <mergeCell ref="F42:F43"/>
    <mergeCell ref="G42:G43"/>
    <mergeCell ref="H42:H43"/>
    <mergeCell ref="S42:T43"/>
    <mergeCell ref="I42:I43"/>
    <mergeCell ref="J42:J43"/>
    <mergeCell ref="K42:K43"/>
    <mergeCell ref="L42:L43"/>
    <mergeCell ref="M42:N43"/>
    <mergeCell ref="Q42:R43"/>
    <mergeCell ref="A40:A41"/>
    <mergeCell ref="D40:D41"/>
    <mergeCell ref="E40:E41"/>
    <mergeCell ref="F40:F41"/>
    <mergeCell ref="G40:G41"/>
    <mergeCell ref="H40:H41"/>
    <mergeCell ref="I40:I41"/>
    <mergeCell ref="L44:L45"/>
    <mergeCell ref="M44:N45"/>
    <mergeCell ref="Q44:R45"/>
    <mergeCell ref="S44:T45"/>
    <mergeCell ref="A46:A47"/>
    <mergeCell ref="D46:D47"/>
    <mergeCell ref="E46:E47"/>
    <mergeCell ref="F46:F47"/>
    <mergeCell ref="G46:G47"/>
    <mergeCell ref="H46:H47"/>
    <mergeCell ref="A44:A45"/>
    <mergeCell ref="D44:D45"/>
    <mergeCell ref="E44:E45"/>
    <mergeCell ref="F44:F45"/>
    <mergeCell ref="G44:G45"/>
    <mergeCell ref="H44:H45"/>
    <mergeCell ref="I44:I45"/>
    <mergeCell ref="J44:J45"/>
    <mergeCell ref="K44:K45"/>
    <mergeCell ref="L48:L49"/>
    <mergeCell ref="M48:N49"/>
    <mergeCell ref="Q48:R49"/>
    <mergeCell ref="S48:T49"/>
    <mergeCell ref="S46:T47"/>
    <mergeCell ref="A48:A49"/>
    <mergeCell ref="D48:D49"/>
    <mergeCell ref="E48:E49"/>
    <mergeCell ref="F48:F49"/>
    <mergeCell ref="G48:G49"/>
    <mergeCell ref="H48:H49"/>
    <mergeCell ref="I48:I49"/>
    <mergeCell ref="J48:J49"/>
    <mergeCell ref="K48:K49"/>
    <mergeCell ref="I46:I47"/>
    <mergeCell ref="J46:J47"/>
    <mergeCell ref="K46:K47"/>
    <mergeCell ref="L46:L47"/>
    <mergeCell ref="M46:N47"/>
    <mergeCell ref="Q46:R47"/>
  </mergeCells>
  <phoneticPr fontId="1" type="Hiragana"/>
  <dataValidations count="2">
    <dataValidation type="list" allowBlank="1" sqref="F11:F22 F28:F51">
      <formula1>元号</formula1>
    </dataValidation>
    <dataValidation type="list" allowBlank="1" sqref="A4">
      <formula1>学校名</formula1>
    </dataValidation>
  </dataValidations>
  <printOptions horizontalCentered="1" verticalCentered="1"/>
  <pageMargins left="0.78740157480314965" right="0.39370078740157483" top="0.3937007874015748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4"/>
  <sheetViews>
    <sheetView tabSelected="1" zoomScaleNormal="100" workbookViewId="0">
      <selection activeCell="A2" sqref="A2:N2"/>
    </sheetView>
  </sheetViews>
  <sheetFormatPr defaultRowHeight="12.75"/>
  <cols>
    <col min="1" max="1" width="6.625" style="1" bestFit="1" customWidth="1"/>
    <col min="2" max="3" width="10" style="1" customWidth="1"/>
    <col min="4" max="5" width="4.75" style="1" bestFit="1" customWidth="1"/>
    <col min="6" max="6" width="5.8125" style="1" customWidth="1"/>
    <col min="7" max="7" width="4.375" style="1" customWidth="1"/>
    <col min="8" max="8" width="2.875" style="1" bestFit="1" customWidth="1"/>
    <col min="9" max="9" width="4.375" style="1" customWidth="1"/>
    <col min="10" max="10" width="2.875" style="1" bestFit="1" customWidth="1"/>
    <col min="11" max="11" width="4.375" style="1" customWidth="1"/>
    <col min="12" max="12" width="2.875" style="1" bestFit="1" customWidth="1"/>
    <col min="13" max="13" width="7.5" style="1" customWidth="1"/>
    <col min="14" max="14" width="9.375" style="1" customWidth="1"/>
    <col min="15" max="16" width="9" style="1"/>
    <col min="17" max="17" width="5.6875" style="1" bestFit="1" customWidth="1"/>
    <col min="18" max="20" width="5" style="1" customWidth="1"/>
    <col min="21" max="21" width="23.75" style="1" customWidth="1"/>
    <col min="22" max="22" width="9" style="1" customWidth="1"/>
    <col min="23" max="24" width="9" style="1"/>
    <col min="25" max="26" width="0" style="1" hidden="1" customWidth="1"/>
    <col min="27" max="16384" width="9" style="1"/>
  </cols>
  <sheetData>
    <row r="1" spans="1:26" ht="16.149999999999999">
      <c r="A1" s="69" t="str">
        <f ca="1">IF(YEAR(TODAY())-2018&gt;1,"令和"&amp;YEAR(TODAY())-2018&amp;"年度　全国高等学校定時制通信制卓球大会",IF(YEAR(TODAY())-2018=1,"令和元年度　全国高等学校定時制通信制卓球大会",""))</f>
        <v>令和4年度　全国高等学校定時制通信制卓球大会</v>
      </c>
      <c r="B1" s="69"/>
      <c r="C1" s="69"/>
      <c r="D1" s="69"/>
      <c r="E1" s="69"/>
      <c r="F1" s="69"/>
      <c r="G1" s="69"/>
      <c r="H1" s="69"/>
      <c r="I1" s="69"/>
      <c r="J1" s="69"/>
      <c r="K1" s="69"/>
      <c r="L1" s="69"/>
      <c r="M1" s="69"/>
      <c r="N1" s="69"/>
    </row>
    <row r="2" spans="1:26" ht="16.149999999999999">
      <c r="A2" s="69" t="s">
        <v>0</v>
      </c>
      <c r="B2" s="69"/>
      <c r="C2" s="69"/>
      <c r="D2" s="69"/>
      <c r="E2" s="69"/>
      <c r="F2" s="69"/>
      <c r="G2" s="69"/>
      <c r="H2" s="69"/>
      <c r="I2" s="69"/>
      <c r="J2" s="69"/>
      <c r="K2" s="69"/>
      <c r="L2" s="69"/>
      <c r="M2" s="69"/>
      <c r="N2" s="69"/>
    </row>
    <row r="3" spans="1:26" ht="9.4" customHeight="1" thickBot="1"/>
    <row r="4" spans="1:26" ht="21.75" customHeight="1" thickBot="1">
      <c r="A4" s="93" t="s">
        <v>52</v>
      </c>
      <c r="B4" s="94"/>
      <c r="C4" s="7" t="s">
        <v>25</v>
      </c>
      <c r="D4" s="94"/>
      <c r="E4" s="94"/>
      <c r="F4" s="87" t="s">
        <v>26</v>
      </c>
      <c r="G4" s="88"/>
      <c r="H4" s="8"/>
      <c r="I4" s="23" t="s">
        <v>44</v>
      </c>
      <c r="K4" s="95" t="s">
        <v>51</v>
      </c>
      <c r="L4" s="87"/>
      <c r="M4" s="93" t="s">
        <v>54</v>
      </c>
      <c r="N4" s="96"/>
      <c r="Q4" s="95" t="s">
        <v>82</v>
      </c>
      <c r="R4" s="87"/>
      <c r="S4" s="87"/>
      <c r="T4" s="97"/>
      <c r="U4" s="27" t="s">
        <v>84</v>
      </c>
    </row>
    <row r="5" spans="1:26" ht="9.4" customHeight="1" thickBot="1"/>
    <row r="6" spans="1:26" ht="4.5" customHeight="1">
      <c r="F6" s="6"/>
      <c r="G6" s="6"/>
      <c r="H6" s="6"/>
      <c r="I6" s="9"/>
      <c r="J6" s="9"/>
      <c r="K6" s="9"/>
      <c r="L6" s="9"/>
      <c r="M6" s="9"/>
      <c r="N6" s="9"/>
      <c r="Q6" s="98" t="s">
        <v>83</v>
      </c>
      <c r="R6" s="99"/>
      <c r="S6" s="99"/>
      <c r="T6" s="99"/>
      <c r="U6" s="106" t="s">
        <v>85</v>
      </c>
    </row>
    <row r="7" spans="1:26" ht="17.350000000000001" customHeight="1" thickBot="1">
      <c r="A7" s="70" t="s">
        <v>27</v>
      </c>
      <c r="B7" s="70"/>
      <c r="C7" s="70"/>
      <c r="D7" s="70"/>
      <c r="E7" s="70"/>
      <c r="F7" s="70"/>
      <c r="G7" s="70"/>
      <c r="H7" s="70"/>
      <c r="I7" s="70"/>
      <c r="J7" s="70"/>
      <c r="K7" s="70"/>
      <c r="L7" s="70"/>
      <c r="M7" s="70"/>
      <c r="N7" s="70"/>
      <c r="Q7" s="100"/>
      <c r="R7" s="101"/>
      <c r="S7" s="101"/>
      <c r="T7" s="101"/>
      <c r="U7" s="107"/>
      <c r="Y7" s="104" t="s">
        <v>29</v>
      </c>
      <c r="Z7" s="105"/>
    </row>
    <row r="8" spans="1:26">
      <c r="A8" s="31"/>
      <c r="B8" s="84" t="s">
        <v>12</v>
      </c>
      <c r="C8" s="85"/>
      <c r="D8" s="34" t="s">
        <v>14</v>
      </c>
      <c r="E8" s="34" t="s">
        <v>15</v>
      </c>
      <c r="F8" s="37" t="s">
        <v>16</v>
      </c>
      <c r="G8" s="38"/>
      <c r="H8" s="38"/>
      <c r="I8" s="38"/>
      <c r="J8" s="38"/>
      <c r="K8" s="38"/>
      <c r="L8" s="39"/>
      <c r="M8" s="37" t="s">
        <v>17</v>
      </c>
      <c r="N8" s="71"/>
      <c r="Y8" s="26" t="s">
        <v>33</v>
      </c>
      <c r="Z8" s="26" t="s">
        <v>45</v>
      </c>
    </row>
    <row r="9" spans="1:26">
      <c r="A9" s="32"/>
      <c r="B9" s="86" t="s">
        <v>20</v>
      </c>
      <c r="C9" s="42"/>
      <c r="D9" s="35"/>
      <c r="E9" s="35"/>
      <c r="F9" s="40"/>
      <c r="G9" s="41"/>
      <c r="H9" s="41"/>
      <c r="I9" s="41"/>
      <c r="J9" s="41"/>
      <c r="K9" s="41"/>
      <c r="L9" s="42"/>
      <c r="M9" s="40"/>
      <c r="N9" s="72"/>
      <c r="Y9" s="26" t="s">
        <v>30</v>
      </c>
      <c r="Z9" s="26" t="s">
        <v>24</v>
      </c>
    </row>
    <row r="10" spans="1:26" ht="13.15" thickBot="1">
      <c r="A10" s="33"/>
      <c r="B10" s="5" t="s">
        <v>56</v>
      </c>
      <c r="C10" s="3" t="s">
        <v>19</v>
      </c>
      <c r="D10" s="36"/>
      <c r="E10" s="36"/>
      <c r="F10" s="43"/>
      <c r="G10" s="44"/>
      <c r="H10" s="44"/>
      <c r="I10" s="44"/>
      <c r="J10" s="44"/>
      <c r="K10" s="44"/>
      <c r="L10" s="45"/>
      <c r="M10" s="43"/>
      <c r="N10" s="73"/>
      <c r="Y10" s="26" t="s">
        <v>31</v>
      </c>
      <c r="Z10" s="26" t="s">
        <v>46</v>
      </c>
    </row>
    <row r="11" spans="1:26" ht="15" customHeight="1">
      <c r="A11" s="31" t="s">
        <v>1</v>
      </c>
      <c r="B11" s="13" t="str">
        <f>PHONETIC(B12)</f>
        <v>まつやま</v>
      </c>
      <c r="C11" s="14" t="str">
        <f>PHONETIC(C12)</f>
        <v>しょう</v>
      </c>
      <c r="D11" s="61">
        <v>4</v>
      </c>
      <c r="E11" s="61">
        <v>18</v>
      </c>
      <c r="F11" s="62" t="s">
        <v>46</v>
      </c>
      <c r="G11" s="52">
        <f ca="1">YEAR(TODAY())-2007</f>
        <v>15</v>
      </c>
      <c r="H11" s="38" t="s">
        <v>21</v>
      </c>
      <c r="I11" s="52">
        <v>10</v>
      </c>
      <c r="J11" s="38" t="s">
        <v>22</v>
      </c>
      <c r="K11" s="52">
        <v>27</v>
      </c>
      <c r="L11" s="39" t="s">
        <v>23</v>
      </c>
      <c r="M11" s="74"/>
      <c r="N11" s="75"/>
      <c r="Y11" s="26" t="s">
        <v>32</v>
      </c>
      <c r="Z11" s="26"/>
    </row>
    <row r="12" spans="1:26" ht="15" customHeight="1">
      <c r="A12" s="55"/>
      <c r="B12" s="15" t="s">
        <v>60</v>
      </c>
      <c r="C12" s="16" t="s">
        <v>61</v>
      </c>
      <c r="D12" s="57"/>
      <c r="E12" s="57"/>
      <c r="F12" s="59"/>
      <c r="G12" s="53"/>
      <c r="H12" s="50"/>
      <c r="I12" s="53"/>
      <c r="J12" s="50"/>
      <c r="K12" s="53"/>
      <c r="L12" s="51"/>
      <c r="M12" s="76"/>
      <c r="N12" s="77"/>
      <c r="Y12" s="26" t="s">
        <v>34</v>
      </c>
      <c r="Z12" s="26"/>
    </row>
    <row r="13" spans="1:26" ht="15" customHeight="1">
      <c r="A13" s="32" t="s">
        <v>2</v>
      </c>
      <c r="B13" s="17" t="str">
        <f>PHONETIC(B14)</f>
        <v>いまばり</v>
      </c>
      <c r="C13" s="18" t="str">
        <f>PHONETIC(C14)</f>
        <v>まこと</v>
      </c>
      <c r="D13" s="63">
        <v>3</v>
      </c>
      <c r="E13" s="63">
        <v>17</v>
      </c>
      <c r="F13" s="64" t="s">
        <v>46</v>
      </c>
      <c r="G13" s="65">
        <f ca="1">YEAR(TODAY())-2006</f>
        <v>16</v>
      </c>
      <c r="H13" s="41" t="s">
        <v>21</v>
      </c>
      <c r="I13" s="65">
        <v>6</v>
      </c>
      <c r="J13" s="41" t="s">
        <v>22</v>
      </c>
      <c r="K13" s="65">
        <v>21</v>
      </c>
      <c r="L13" s="42" t="s">
        <v>23</v>
      </c>
      <c r="M13" s="78"/>
      <c r="N13" s="79"/>
      <c r="Y13" s="26" t="s">
        <v>35</v>
      </c>
      <c r="Z13" s="26"/>
    </row>
    <row r="14" spans="1:26" ht="15" customHeight="1">
      <c r="A14" s="55"/>
      <c r="B14" s="15" t="s">
        <v>62</v>
      </c>
      <c r="C14" s="16" t="s">
        <v>63</v>
      </c>
      <c r="D14" s="57"/>
      <c r="E14" s="57"/>
      <c r="F14" s="59"/>
      <c r="G14" s="53"/>
      <c r="H14" s="50"/>
      <c r="I14" s="53"/>
      <c r="J14" s="50"/>
      <c r="K14" s="53"/>
      <c r="L14" s="51"/>
      <c r="M14" s="80"/>
      <c r="N14" s="81"/>
      <c r="Y14" s="26" t="s">
        <v>36</v>
      </c>
      <c r="Z14" s="26"/>
    </row>
    <row r="15" spans="1:26" ht="15" customHeight="1">
      <c r="A15" s="54" t="s">
        <v>3</v>
      </c>
      <c r="B15" s="19" t="str">
        <f>PHONETIC(B16)</f>
        <v>にいはま</v>
      </c>
      <c r="C15" s="20" t="str">
        <f>PHONETIC(C16)</f>
        <v>りょう</v>
      </c>
      <c r="D15" s="56">
        <v>2</v>
      </c>
      <c r="E15" s="56">
        <v>17</v>
      </c>
      <c r="F15" s="58" t="s">
        <v>46</v>
      </c>
      <c r="G15" s="60">
        <f ca="1">YEAR(TODAY())-2006</f>
        <v>16</v>
      </c>
      <c r="H15" s="47" t="s">
        <v>21</v>
      </c>
      <c r="I15" s="60">
        <v>9</v>
      </c>
      <c r="J15" s="47" t="s">
        <v>22</v>
      </c>
      <c r="K15" s="60">
        <v>9</v>
      </c>
      <c r="L15" s="48" t="s">
        <v>23</v>
      </c>
      <c r="M15" s="82" t="s">
        <v>59</v>
      </c>
      <c r="N15" s="83"/>
      <c r="Y15" s="26" t="s">
        <v>37</v>
      </c>
      <c r="Z15" s="26"/>
    </row>
    <row r="16" spans="1:26" ht="15" customHeight="1">
      <c r="A16" s="55"/>
      <c r="B16" s="15" t="s">
        <v>64</v>
      </c>
      <c r="C16" s="16" t="s">
        <v>65</v>
      </c>
      <c r="D16" s="57"/>
      <c r="E16" s="57"/>
      <c r="F16" s="59"/>
      <c r="G16" s="53"/>
      <c r="H16" s="50"/>
      <c r="I16" s="53"/>
      <c r="J16" s="50"/>
      <c r="K16" s="53"/>
      <c r="L16" s="51"/>
      <c r="M16" s="80"/>
      <c r="N16" s="81"/>
      <c r="Y16" s="26" t="s">
        <v>38</v>
      </c>
      <c r="Z16" s="26"/>
    </row>
    <row r="17" spans="1:26" ht="15" customHeight="1">
      <c r="A17" s="54" t="s">
        <v>4</v>
      </c>
      <c r="B17" s="19" t="str">
        <f>PHONETIC(B18)</f>
        <v>やわたはま</v>
      </c>
      <c r="C17" s="20" t="str">
        <f>PHONETIC(C18)</f>
        <v>たいち</v>
      </c>
      <c r="D17" s="56">
        <v>2</v>
      </c>
      <c r="E17" s="56">
        <v>16</v>
      </c>
      <c r="F17" s="58" t="s">
        <v>46</v>
      </c>
      <c r="G17" s="60">
        <f ca="1">YEAR(TODAY())-2005</f>
        <v>17</v>
      </c>
      <c r="H17" s="47" t="s">
        <v>21</v>
      </c>
      <c r="I17" s="60">
        <v>11</v>
      </c>
      <c r="J17" s="47" t="s">
        <v>22</v>
      </c>
      <c r="K17" s="60">
        <v>11</v>
      </c>
      <c r="L17" s="48" t="s">
        <v>23</v>
      </c>
      <c r="M17" s="82"/>
      <c r="N17" s="83"/>
      <c r="Y17" s="26" t="s">
        <v>39</v>
      </c>
      <c r="Z17" s="26"/>
    </row>
    <row r="18" spans="1:26" ht="15" customHeight="1">
      <c r="A18" s="55"/>
      <c r="B18" s="15" t="s">
        <v>39</v>
      </c>
      <c r="C18" s="16" t="s">
        <v>66</v>
      </c>
      <c r="D18" s="57"/>
      <c r="E18" s="57"/>
      <c r="F18" s="59"/>
      <c r="G18" s="53"/>
      <c r="H18" s="50"/>
      <c r="I18" s="53"/>
      <c r="J18" s="50"/>
      <c r="K18" s="53"/>
      <c r="L18" s="51"/>
      <c r="M18" s="80"/>
      <c r="N18" s="81"/>
      <c r="Y18" s="26" t="s">
        <v>40</v>
      </c>
      <c r="Z18" s="26"/>
    </row>
    <row r="19" spans="1:26" ht="15" customHeight="1">
      <c r="A19" s="54" t="s">
        <v>5</v>
      </c>
      <c r="B19" s="17" t="str">
        <f>PHONETIC(B20)</f>
        <v>さいじょう</v>
      </c>
      <c r="C19" s="18" t="str">
        <f>PHONETIC(C20)</f>
        <v>いちろう</v>
      </c>
      <c r="D19" s="63">
        <v>1</v>
      </c>
      <c r="E19" s="63">
        <v>25</v>
      </c>
      <c r="F19" s="64" t="s">
        <v>46</v>
      </c>
      <c r="G19" s="65">
        <f ca="1">YEAR(TODAY())-2014</f>
        <v>8</v>
      </c>
      <c r="H19" s="41" t="s">
        <v>21</v>
      </c>
      <c r="I19" s="65">
        <v>8</v>
      </c>
      <c r="J19" s="41" t="s">
        <v>22</v>
      </c>
      <c r="K19" s="65">
        <v>14</v>
      </c>
      <c r="L19" s="42" t="s">
        <v>23</v>
      </c>
      <c r="M19" s="78"/>
      <c r="N19" s="79"/>
      <c r="Y19" s="26" t="s">
        <v>41</v>
      </c>
      <c r="Z19" s="26"/>
    </row>
    <row r="20" spans="1:26" ht="15" customHeight="1">
      <c r="A20" s="55"/>
      <c r="B20" s="15" t="s">
        <v>32</v>
      </c>
      <c r="C20" s="16" t="s">
        <v>67</v>
      </c>
      <c r="D20" s="57"/>
      <c r="E20" s="57"/>
      <c r="F20" s="59"/>
      <c r="G20" s="53"/>
      <c r="H20" s="50"/>
      <c r="I20" s="53"/>
      <c r="J20" s="50"/>
      <c r="K20" s="53"/>
      <c r="L20" s="51"/>
      <c r="M20" s="80"/>
      <c r="N20" s="81"/>
      <c r="Y20" s="26" t="s">
        <v>42</v>
      </c>
      <c r="Z20" s="26"/>
    </row>
    <row r="21" spans="1:26" ht="15" customHeight="1">
      <c r="A21" s="54" t="s">
        <v>6</v>
      </c>
      <c r="B21" s="17" t="str">
        <f>PHONETIC(B22)</f>
        <v>うわじま</v>
      </c>
      <c r="C21" s="18" t="str">
        <f>PHONETIC(C22)</f>
        <v>まなぶ</v>
      </c>
      <c r="D21" s="63">
        <v>1</v>
      </c>
      <c r="E21" s="63">
        <v>15</v>
      </c>
      <c r="F21" s="64" t="s">
        <v>46</v>
      </c>
      <c r="G21" s="65">
        <f ca="1">YEAR(TODAY())-2004</f>
        <v>18</v>
      </c>
      <c r="H21" s="41" t="s">
        <v>21</v>
      </c>
      <c r="I21" s="65">
        <v>12</v>
      </c>
      <c r="J21" s="41" t="s">
        <v>22</v>
      </c>
      <c r="K21" s="65">
        <v>30</v>
      </c>
      <c r="L21" s="42" t="s">
        <v>23</v>
      </c>
      <c r="M21" s="78"/>
      <c r="N21" s="79"/>
      <c r="Y21" s="26" t="s">
        <v>43</v>
      </c>
      <c r="Z21" s="26"/>
    </row>
    <row r="22" spans="1:26" ht="15" customHeight="1" thickBot="1">
      <c r="A22" s="33"/>
      <c r="B22" s="21" t="s">
        <v>68</v>
      </c>
      <c r="C22" s="22" t="s">
        <v>69</v>
      </c>
      <c r="D22" s="66"/>
      <c r="E22" s="66"/>
      <c r="F22" s="67"/>
      <c r="G22" s="68"/>
      <c r="H22" s="44"/>
      <c r="I22" s="68"/>
      <c r="J22" s="44"/>
      <c r="K22" s="68"/>
      <c r="L22" s="45"/>
      <c r="M22" s="91"/>
      <c r="N22" s="92"/>
    </row>
    <row r="23" spans="1:26" ht="9.4" customHeight="1">
      <c r="F23" s="6"/>
      <c r="G23" s="6"/>
      <c r="H23" s="6"/>
      <c r="I23" s="9"/>
      <c r="J23" s="9"/>
      <c r="K23" s="9"/>
      <c r="L23" s="9"/>
      <c r="M23" s="9"/>
      <c r="N23" s="9"/>
    </row>
    <row r="24" spans="1:26" ht="17.25" customHeight="1" thickBot="1">
      <c r="A24" s="70" t="s">
        <v>28</v>
      </c>
      <c r="B24" s="70"/>
      <c r="C24" s="70"/>
      <c r="D24" s="70"/>
      <c r="E24" s="70"/>
      <c r="F24" s="70"/>
      <c r="G24" s="70"/>
      <c r="H24" s="70"/>
      <c r="I24" s="70"/>
      <c r="J24" s="70"/>
      <c r="K24" s="70"/>
      <c r="L24" s="70"/>
      <c r="M24" s="70"/>
      <c r="N24" s="70"/>
    </row>
    <row r="25" spans="1:26">
      <c r="A25" s="31"/>
      <c r="B25" s="84" t="s">
        <v>12</v>
      </c>
      <c r="C25" s="85"/>
      <c r="D25" s="34" t="s">
        <v>14</v>
      </c>
      <c r="E25" s="34" t="s">
        <v>15</v>
      </c>
      <c r="F25" s="37" t="s">
        <v>16</v>
      </c>
      <c r="G25" s="38"/>
      <c r="H25" s="38"/>
      <c r="I25" s="38"/>
      <c r="J25" s="38"/>
      <c r="K25" s="38"/>
      <c r="L25" s="39"/>
      <c r="M25" s="37" t="s">
        <v>17</v>
      </c>
      <c r="N25" s="71"/>
    </row>
    <row r="26" spans="1:26">
      <c r="A26" s="32"/>
      <c r="B26" s="86" t="s">
        <v>20</v>
      </c>
      <c r="C26" s="42"/>
      <c r="D26" s="35"/>
      <c r="E26" s="35"/>
      <c r="F26" s="40"/>
      <c r="G26" s="41"/>
      <c r="H26" s="41"/>
      <c r="I26" s="41"/>
      <c r="J26" s="41"/>
      <c r="K26" s="41"/>
      <c r="L26" s="42"/>
      <c r="M26" s="40"/>
      <c r="N26" s="72"/>
      <c r="Q26" s="46" t="s">
        <v>48</v>
      </c>
      <c r="R26" s="47"/>
      <c r="S26" s="47"/>
      <c r="T26" s="48"/>
    </row>
    <row r="27" spans="1:26" ht="13.15" thickBot="1">
      <c r="A27" s="33"/>
      <c r="B27" s="5" t="s">
        <v>18</v>
      </c>
      <c r="C27" s="3" t="s">
        <v>19</v>
      </c>
      <c r="D27" s="36"/>
      <c r="E27" s="36"/>
      <c r="F27" s="43"/>
      <c r="G27" s="44"/>
      <c r="H27" s="44"/>
      <c r="I27" s="44"/>
      <c r="J27" s="44"/>
      <c r="K27" s="44"/>
      <c r="L27" s="45"/>
      <c r="M27" s="43"/>
      <c r="N27" s="73"/>
      <c r="Q27" s="49"/>
      <c r="R27" s="50"/>
      <c r="S27" s="50"/>
      <c r="T27" s="51"/>
    </row>
    <row r="28" spans="1:26" ht="15" customHeight="1">
      <c r="A28" s="31" t="s">
        <v>7</v>
      </c>
      <c r="B28" s="13" t="str">
        <f>PHONETIC(B29)</f>
        <v>うわじま</v>
      </c>
      <c r="C28" s="14" t="str">
        <f>PHONETIC(C29)</f>
        <v>まなぶ</v>
      </c>
      <c r="D28" s="61">
        <v>1</v>
      </c>
      <c r="E28" s="61">
        <v>15</v>
      </c>
      <c r="F28" s="62" t="s">
        <v>46</v>
      </c>
      <c r="G28" s="52">
        <f ca="1">YEAR(TODAY())-2004</f>
        <v>18</v>
      </c>
      <c r="H28" s="38" t="s">
        <v>21</v>
      </c>
      <c r="I28" s="52">
        <v>12</v>
      </c>
      <c r="J28" s="38" t="s">
        <v>22</v>
      </c>
      <c r="K28" s="52">
        <v>30</v>
      </c>
      <c r="L28" s="39" t="s">
        <v>23</v>
      </c>
      <c r="M28" s="74"/>
      <c r="N28" s="75"/>
      <c r="Q28" s="28" t="str">
        <f>IF(B29="","",B29)</f>
        <v>宇和島</v>
      </c>
      <c r="R28" s="29"/>
      <c r="S28" s="29" t="s">
        <v>53</v>
      </c>
      <c r="T28" s="30"/>
      <c r="Y28" s="25" t="str">
        <f>IF(A4="川之江","（川江）",IF(A4="新居浜西","（新西）",IF(A4="西条","（西条）",IF(A4="今治西","（今西）",IF(A4="松山南","（松南）",IF(A4="松山工業","（松工）",IF(A4="松山商業","（松商）","")))))))</f>
        <v/>
      </c>
    </row>
    <row r="29" spans="1:26" ht="15" customHeight="1">
      <c r="A29" s="55"/>
      <c r="B29" s="15" t="s">
        <v>70</v>
      </c>
      <c r="C29" s="16" t="s">
        <v>71</v>
      </c>
      <c r="D29" s="57"/>
      <c r="E29" s="57"/>
      <c r="F29" s="59"/>
      <c r="G29" s="53"/>
      <c r="H29" s="50"/>
      <c r="I29" s="53"/>
      <c r="J29" s="50"/>
      <c r="K29" s="53"/>
      <c r="L29" s="51"/>
      <c r="M29" s="76"/>
      <c r="N29" s="77"/>
      <c r="Q29" s="28"/>
      <c r="R29" s="29"/>
      <c r="S29" s="29"/>
      <c r="T29" s="30"/>
      <c r="Y29" s="25" t="str">
        <f>IF(A4="大洲","（肱川）",IF(A4="八幡浜","（八高）",IF(A4="宇和島東","（宇東）",IF(A4="松山東","（松東）",IF(A4="今治精華","（精華）",IF(A4="未来","（未来）",""))))))</f>
        <v/>
      </c>
    </row>
    <row r="30" spans="1:26" ht="15" customHeight="1">
      <c r="A30" s="54" t="s">
        <v>2</v>
      </c>
      <c r="B30" s="19" t="str">
        <f>PHONETIC(B31)</f>
        <v>いまばり</v>
      </c>
      <c r="C30" s="20" t="str">
        <f>PHONETIC(C31)</f>
        <v>まこと</v>
      </c>
      <c r="D30" s="56">
        <v>3</v>
      </c>
      <c r="E30" s="56">
        <v>17</v>
      </c>
      <c r="F30" s="58" t="s">
        <v>46</v>
      </c>
      <c r="G30" s="60">
        <f ca="1">YEAR(TODAY())-2006</f>
        <v>16</v>
      </c>
      <c r="H30" s="47" t="s">
        <v>21</v>
      </c>
      <c r="I30" s="60">
        <v>6</v>
      </c>
      <c r="J30" s="47" t="s">
        <v>22</v>
      </c>
      <c r="K30" s="60">
        <v>21</v>
      </c>
      <c r="L30" s="48" t="s">
        <v>23</v>
      </c>
      <c r="M30" s="78"/>
      <c r="N30" s="79"/>
      <c r="Q30" s="28" t="str">
        <f>IF(B31="","",B31)</f>
        <v>今治</v>
      </c>
      <c r="R30" s="29"/>
      <c r="S30" s="29" t="s">
        <v>53</v>
      </c>
      <c r="T30" s="30"/>
    </row>
    <row r="31" spans="1:26" ht="15" customHeight="1">
      <c r="A31" s="55"/>
      <c r="B31" s="15" t="s">
        <v>72</v>
      </c>
      <c r="C31" s="16" t="s">
        <v>73</v>
      </c>
      <c r="D31" s="57"/>
      <c r="E31" s="57"/>
      <c r="F31" s="59"/>
      <c r="G31" s="53"/>
      <c r="H31" s="50"/>
      <c r="I31" s="53"/>
      <c r="J31" s="50"/>
      <c r="K31" s="53"/>
      <c r="L31" s="51"/>
      <c r="M31" s="80"/>
      <c r="N31" s="81"/>
      <c r="Q31" s="28"/>
      <c r="R31" s="29"/>
      <c r="S31" s="29"/>
      <c r="T31" s="30"/>
    </row>
    <row r="32" spans="1:26" ht="15" customHeight="1">
      <c r="A32" s="54" t="s">
        <v>3</v>
      </c>
      <c r="B32" s="19" t="str">
        <f>PHONETIC(B33)</f>
        <v>やわたはま</v>
      </c>
      <c r="C32" s="20" t="str">
        <f>PHONETIC(C33)</f>
        <v>たいち</v>
      </c>
      <c r="D32" s="56">
        <v>2</v>
      </c>
      <c r="E32" s="56">
        <v>16</v>
      </c>
      <c r="F32" s="58" t="s">
        <v>46</v>
      </c>
      <c r="G32" s="60">
        <f ca="1">YEAR(TODAY())-2005</f>
        <v>17</v>
      </c>
      <c r="H32" s="47" t="s">
        <v>21</v>
      </c>
      <c r="I32" s="60">
        <v>11</v>
      </c>
      <c r="J32" s="47" t="s">
        <v>22</v>
      </c>
      <c r="K32" s="60">
        <v>11</v>
      </c>
      <c r="L32" s="48" t="s">
        <v>23</v>
      </c>
      <c r="M32" s="82"/>
      <c r="N32" s="83"/>
      <c r="Q32" s="28" t="str">
        <f>IF(B33="","",B33)</f>
        <v>八幡浜</v>
      </c>
      <c r="R32" s="29"/>
      <c r="S32" s="29" t="s">
        <v>53</v>
      </c>
      <c r="T32" s="30"/>
    </row>
    <row r="33" spans="1:20" ht="15" customHeight="1">
      <c r="A33" s="55"/>
      <c r="B33" s="15" t="s">
        <v>74</v>
      </c>
      <c r="C33" s="16" t="s">
        <v>75</v>
      </c>
      <c r="D33" s="57"/>
      <c r="E33" s="57"/>
      <c r="F33" s="59"/>
      <c r="G33" s="53"/>
      <c r="H33" s="50"/>
      <c r="I33" s="53"/>
      <c r="J33" s="50"/>
      <c r="K33" s="53"/>
      <c r="L33" s="51"/>
      <c r="M33" s="80"/>
      <c r="N33" s="81"/>
      <c r="Q33" s="28"/>
      <c r="R33" s="29"/>
      <c r="S33" s="29"/>
      <c r="T33" s="30"/>
    </row>
    <row r="34" spans="1:20" ht="15" customHeight="1">
      <c r="A34" s="54" t="s">
        <v>4</v>
      </c>
      <c r="B34" s="19" t="str">
        <f>PHONETIC(B35)</f>
        <v>さいじょう</v>
      </c>
      <c r="C34" s="20" t="str">
        <f>PHONETIC(C35)</f>
        <v>いちろう</v>
      </c>
      <c r="D34" s="56">
        <v>1</v>
      </c>
      <c r="E34" s="56">
        <v>25</v>
      </c>
      <c r="F34" s="58" t="s">
        <v>46</v>
      </c>
      <c r="G34" s="60">
        <f ca="1">YEAR(TODAY())-2014</f>
        <v>8</v>
      </c>
      <c r="H34" s="47" t="s">
        <v>21</v>
      </c>
      <c r="I34" s="60">
        <v>8</v>
      </c>
      <c r="J34" s="47" t="s">
        <v>22</v>
      </c>
      <c r="K34" s="60">
        <v>14</v>
      </c>
      <c r="L34" s="48" t="s">
        <v>23</v>
      </c>
      <c r="M34" s="82"/>
      <c r="N34" s="83"/>
      <c r="Q34" s="28" t="str">
        <f>IF(B35="","",B35)</f>
        <v>西条</v>
      </c>
      <c r="R34" s="29"/>
      <c r="S34" s="29" t="s">
        <v>53</v>
      </c>
      <c r="T34" s="30"/>
    </row>
    <row r="35" spans="1:20" ht="15" customHeight="1">
      <c r="A35" s="55"/>
      <c r="B35" s="15" t="s">
        <v>76</v>
      </c>
      <c r="C35" s="16" t="s">
        <v>77</v>
      </c>
      <c r="D35" s="57"/>
      <c r="E35" s="57"/>
      <c r="F35" s="59"/>
      <c r="G35" s="53"/>
      <c r="H35" s="50"/>
      <c r="I35" s="53"/>
      <c r="J35" s="50"/>
      <c r="K35" s="53"/>
      <c r="L35" s="51"/>
      <c r="M35" s="80"/>
      <c r="N35" s="81"/>
      <c r="Q35" s="28"/>
      <c r="R35" s="29"/>
      <c r="S35" s="29"/>
      <c r="T35" s="30"/>
    </row>
    <row r="36" spans="1:20" ht="15" customHeight="1">
      <c r="A36" s="32" t="s">
        <v>5</v>
      </c>
      <c r="B36" s="17" t="str">
        <f>PHONETIC(B37)</f>
        <v>にいはま</v>
      </c>
      <c r="C36" s="18" t="str">
        <f>PHONETIC(C37)</f>
        <v>りょう</v>
      </c>
      <c r="D36" s="63">
        <v>2</v>
      </c>
      <c r="E36" s="63">
        <v>17</v>
      </c>
      <c r="F36" s="64" t="s">
        <v>46</v>
      </c>
      <c r="G36" s="65">
        <f ca="1">YEAR(TODAY())-2006</f>
        <v>16</v>
      </c>
      <c r="H36" s="41" t="s">
        <v>21</v>
      </c>
      <c r="I36" s="65">
        <v>9</v>
      </c>
      <c r="J36" s="41" t="s">
        <v>22</v>
      </c>
      <c r="K36" s="65">
        <v>9</v>
      </c>
      <c r="L36" s="42" t="s">
        <v>23</v>
      </c>
      <c r="M36" s="78" t="s">
        <v>59</v>
      </c>
      <c r="N36" s="79"/>
      <c r="Q36" s="28" t="str">
        <f>IF(B37="","",B37)</f>
        <v>新居浜</v>
      </c>
      <c r="R36" s="29"/>
      <c r="S36" s="29" t="s">
        <v>53</v>
      </c>
      <c r="T36" s="30"/>
    </row>
    <row r="37" spans="1:20" ht="15" customHeight="1">
      <c r="A37" s="55"/>
      <c r="B37" s="15" t="s">
        <v>78</v>
      </c>
      <c r="C37" s="16" t="s">
        <v>79</v>
      </c>
      <c r="D37" s="57"/>
      <c r="E37" s="57"/>
      <c r="F37" s="59"/>
      <c r="G37" s="53"/>
      <c r="H37" s="50"/>
      <c r="I37" s="53"/>
      <c r="J37" s="50"/>
      <c r="K37" s="53"/>
      <c r="L37" s="51"/>
      <c r="M37" s="80"/>
      <c r="N37" s="81"/>
      <c r="Q37" s="28"/>
      <c r="R37" s="29"/>
      <c r="S37" s="29"/>
      <c r="T37" s="30"/>
    </row>
    <row r="38" spans="1:20" ht="15" customHeight="1">
      <c r="A38" s="54" t="s">
        <v>6</v>
      </c>
      <c r="B38" s="19" t="str">
        <f>PHONETIC(B39)</f>
        <v/>
      </c>
      <c r="C38" s="20" t="str">
        <f>PHONETIC(C39)</f>
        <v/>
      </c>
      <c r="D38" s="56"/>
      <c r="E38" s="56"/>
      <c r="F38" s="58"/>
      <c r="G38" s="60"/>
      <c r="H38" s="47" t="s">
        <v>21</v>
      </c>
      <c r="I38" s="60"/>
      <c r="J38" s="47" t="s">
        <v>22</v>
      </c>
      <c r="K38" s="60"/>
      <c r="L38" s="48" t="s">
        <v>23</v>
      </c>
      <c r="M38" s="78"/>
      <c r="N38" s="79"/>
      <c r="Q38" s="28" t="str">
        <f>IF(B39="","",B39)</f>
        <v/>
      </c>
      <c r="R38" s="29"/>
      <c r="S38" s="29" t="s">
        <v>53</v>
      </c>
      <c r="T38" s="30"/>
    </row>
    <row r="39" spans="1:20" ht="15" customHeight="1">
      <c r="A39" s="55"/>
      <c r="B39" s="15"/>
      <c r="C39" s="16"/>
      <c r="D39" s="57"/>
      <c r="E39" s="57"/>
      <c r="F39" s="59"/>
      <c r="G39" s="53"/>
      <c r="H39" s="50"/>
      <c r="I39" s="53"/>
      <c r="J39" s="50"/>
      <c r="K39" s="53"/>
      <c r="L39" s="51"/>
      <c r="M39" s="80"/>
      <c r="N39" s="81"/>
      <c r="Q39" s="28"/>
      <c r="R39" s="29"/>
      <c r="S39" s="29"/>
      <c r="T39" s="30"/>
    </row>
    <row r="40" spans="1:20" ht="15" customHeight="1">
      <c r="A40" s="54" t="s">
        <v>8</v>
      </c>
      <c r="B40" s="19" t="str">
        <f>PHONETIC(B41)</f>
        <v/>
      </c>
      <c r="C40" s="20" t="str">
        <f>PHONETIC(C41)</f>
        <v/>
      </c>
      <c r="D40" s="56"/>
      <c r="E40" s="56"/>
      <c r="F40" s="58"/>
      <c r="G40" s="60"/>
      <c r="H40" s="47" t="s">
        <v>21</v>
      </c>
      <c r="I40" s="60"/>
      <c r="J40" s="47" t="s">
        <v>22</v>
      </c>
      <c r="K40" s="60"/>
      <c r="L40" s="48" t="s">
        <v>23</v>
      </c>
      <c r="M40" s="82"/>
      <c r="N40" s="83"/>
      <c r="Q40" s="28" t="str">
        <f>IF(B41="","",B41)</f>
        <v/>
      </c>
      <c r="R40" s="29"/>
      <c r="S40" s="29" t="s">
        <v>53</v>
      </c>
      <c r="T40" s="30"/>
    </row>
    <row r="41" spans="1:20" ht="15" customHeight="1">
      <c r="A41" s="55"/>
      <c r="B41" s="15"/>
      <c r="C41" s="16"/>
      <c r="D41" s="57"/>
      <c r="E41" s="57"/>
      <c r="F41" s="59"/>
      <c r="G41" s="53"/>
      <c r="H41" s="50"/>
      <c r="I41" s="53"/>
      <c r="J41" s="50"/>
      <c r="K41" s="53"/>
      <c r="L41" s="51"/>
      <c r="M41" s="80"/>
      <c r="N41" s="81"/>
      <c r="Q41" s="28"/>
      <c r="R41" s="29"/>
      <c r="S41" s="29"/>
      <c r="T41" s="30"/>
    </row>
    <row r="42" spans="1:20" ht="15" customHeight="1">
      <c r="A42" s="54" t="s">
        <v>9</v>
      </c>
      <c r="B42" s="19" t="str">
        <f>PHONETIC(B43)</f>
        <v/>
      </c>
      <c r="C42" s="20" t="str">
        <f>PHONETIC(C43)</f>
        <v/>
      </c>
      <c r="D42" s="56"/>
      <c r="E42" s="56"/>
      <c r="F42" s="58"/>
      <c r="G42" s="60"/>
      <c r="H42" s="47" t="s">
        <v>21</v>
      </c>
      <c r="I42" s="60"/>
      <c r="J42" s="47" t="s">
        <v>22</v>
      </c>
      <c r="K42" s="60"/>
      <c r="L42" s="48" t="s">
        <v>23</v>
      </c>
      <c r="M42" s="82"/>
      <c r="N42" s="83"/>
      <c r="Q42" s="28" t="str">
        <f>IF(B43="","",B43)</f>
        <v/>
      </c>
      <c r="R42" s="29"/>
      <c r="S42" s="29" t="s">
        <v>53</v>
      </c>
      <c r="T42" s="30"/>
    </row>
    <row r="43" spans="1:20" ht="15" customHeight="1">
      <c r="A43" s="55"/>
      <c r="B43" s="15"/>
      <c r="C43" s="16"/>
      <c r="D43" s="57"/>
      <c r="E43" s="57"/>
      <c r="F43" s="59"/>
      <c r="G43" s="53"/>
      <c r="H43" s="50"/>
      <c r="I43" s="53"/>
      <c r="J43" s="50"/>
      <c r="K43" s="53"/>
      <c r="L43" s="51"/>
      <c r="M43" s="80"/>
      <c r="N43" s="81"/>
      <c r="Q43" s="28"/>
      <c r="R43" s="29"/>
      <c r="S43" s="29"/>
      <c r="T43" s="30"/>
    </row>
    <row r="44" spans="1:20" ht="15" customHeight="1">
      <c r="A44" s="32" t="s">
        <v>10</v>
      </c>
      <c r="B44" s="17" t="str">
        <f>PHONETIC(B45)</f>
        <v/>
      </c>
      <c r="C44" s="18" t="str">
        <f>PHONETIC(C45)</f>
        <v/>
      </c>
      <c r="D44" s="63"/>
      <c r="E44" s="63"/>
      <c r="F44" s="64"/>
      <c r="G44" s="65"/>
      <c r="H44" s="41" t="s">
        <v>21</v>
      </c>
      <c r="I44" s="65"/>
      <c r="J44" s="41" t="s">
        <v>22</v>
      </c>
      <c r="K44" s="65"/>
      <c r="L44" s="42" t="s">
        <v>23</v>
      </c>
      <c r="M44" s="78"/>
      <c r="N44" s="79"/>
      <c r="Q44" s="28" t="str">
        <f>IF(B45="","",B45)</f>
        <v/>
      </c>
      <c r="R44" s="29"/>
      <c r="S44" s="29" t="s">
        <v>53</v>
      </c>
      <c r="T44" s="30"/>
    </row>
    <row r="45" spans="1:20" ht="15" customHeight="1">
      <c r="A45" s="55"/>
      <c r="B45" s="15"/>
      <c r="C45" s="16"/>
      <c r="D45" s="57"/>
      <c r="E45" s="57"/>
      <c r="F45" s="59"/>
      <c r="G45" s="53"/>
      <c r="H45" s="50"/>
      <c r="I45" s="53"/>
      <c r="J45" s="50"/>
      <c r="K45" s="53"/>
      <c r="L45" s="51"/>
      <c r="M45" s="80"/>
      <c r="N45" s="81"/>
      <c r="Q45" s="28"/>
      <c r="R45" s="29"/>
      <c r="S45" s="29"/>
      <c r="T45" s="30"/>
    </row>
    <row r="46" spans="1:20" ht="15" customHeight="1">
      <c r="A46" s="54" t="s">
        <v>11</v>
      </c>
      <c r="B46" s="17" t="str">
        <f>PHONETIC(B47)</f>
        <v/>
      </c>
      <c r="C46" s="18" t="str">
        <f>PHONETIC(C47)</f>
        <v/>
      </c>
      <c r="D46" s="63"/>
      <c r="E46" s="63"/>
      <c r="F46" s="64"/>
      <c r="G46" s="65"/>
      <c r="H46" s="41" t="s">
        <v>21</v>
      </c>
      <c r="I46" s="65"/>
      <c r="J46" s="41" t="s">
        <v>22</v>
      </c>
      <c r="K46" s="65"/>
      <c r="L46" s="42" t="s">
        <v>23</v>
      </c>
      <c r="M46" s="78"/>
      <c r="N46" s="79"/>
      <c r="Q46" s="28" t="str">
        <f>IF(B47="","",B47)</f>
        <v/>
      </c>
      <c r="R46" s="29"/>
      <c r="S46" s="29" t="s">
        <v>53</v>
      </c>
      <c r="T46" s="30"/>
    </row>
    <row r="47" spans="1:20" ht="15" customHeight="1" thickBot="1">
      <c r="A47" s="33"/>
      <c r="B47" s="21"/>
      <c r="C47" s="22"/>
      <c r="D47" s="66"/>
      <c r="E47" s="66"/>
      <c r="F47" s="67"/>
      <c r="G47" s="68"/>
      <c r="H47" s="44"/>
      <c r="I47" s="68"/>
      <c r="J47" s="44"/>
      <c r="K47" s="68"/>
      <c r="L47" s="45"/>
      <c r="M47" s="91"/>
      <c r="N47" s="92"/>
      <c r="Q47" s="28"/>
      <c r="R47" s="29"/>
      <c r="S47" s="29"/>
      <c r="T47" s="30"/>
    </row>
    <row r="48" spans="1:20" ht="15" customHeight="1">
      <c r="A48" s="31" t="s">
        <v>13</v>
      </c>
      <c r="B48" s="13" t="str">
        <f>PHONETIC(B49)</f>
        <v>まつやま</v>
      </c>
      <c r="C48" s="14" t="str">
        <f>PHONETIC(C49)</f>
        <v>しょう</v>
      </c>
      <c r="D48" s="61">
        <v>4</v>
      </c>
      <c r="E48" s="61">
        <v>18</v>
      </c>
      <c r="F48" s="62" t="s">
        <v>46</v>
      </c>
      <c r="G48" s="52">
        <f ca="1">YEAR(TODAY())-2007</f>
        <v>15</v>
      </c>
      <c r="H48" s="38" t="s">
        <v>21</v>
      </c>
      <c r="I48" s="52">
        <v>10</v>
      </c>
      <c r="J48" s="38" t="s">
        <v>22</v>
      </c>
      <c r="K48" s="52">
        <v>27</v>
      </c>
      <c r="L48" s="39" t="s">
        <v>23</v>
      </c>
      <c r="M48" s="89" t="s">
        <v>86</v>
      </c>
      <c r="N48" s="90"/>
      <c r="Q48" s="28" t="str">
        <f>IF(B49="","",B49)</f>
        <v>松山</v>
      </c>
      <c r="R48" s="29"/>
      <c r="S48" s="29" t="s">
        <v>53</v>
      </c>
      <c r="T48" s="30"/>
    </row>
    <row r="49" spans="1:20" ht="15" customHeight="1" thickBot="1">
      <c r="A49" s="33"/>
      <c r="B49" s="21" t="s">
        <v>80</v>
      </c>
      <c r="C49" s="22" t="s">
        <v>81</v>
      </c>
      <c r="D49" s="66"/>
      <c r="E49" s="66"/>
      <c r="F49" s="67"/>
      <c r="G49" s="68"/>
      <c r="H49" s="44"/>
      <c r="I49" s="68"/>
      <c r="J49" s="44"/>
      <c r="K49" s="68"/>
      <c r="L49" s="45"/>
      <c r="M49" s="91"/>
      <c r="N49" s="92"/>
      <c r="Q49" s="28"/>
      <c r="R49" s="29"/>
      <c r="S49" s="29"/>
      <c r="T49" s="30"/>
    </row>
    <row r="50" spans="1:20" ht="15" customHeight="1">
      <c r="A50" s="9"/>
      <c r="B50" s="9"/>
      <c r="C50" s="9"/>
      <c r="D50" s="9"/>
      <c r="E50" s="9"/>
      <c r="F50" s="9"/>
      <c r="G50" s="9"/>
      <c r="H50" s="9"/>
      <c r="I50" s="9"/>
      <c r="J50" s="9"/>
      <c r="K50" s="9"/>
      <c r="L50" s="9"/>
      <c r="M50" s="10"/>
      <c r="N50" s="10"/>
    </row>
    <row r="51" spans="1:20" ht="15" customHeight="1">
      <c r="A51" s="11" t="s">
        <v>47</v>
      </c>
      <c r="B51" s="9"/>
      <c r="C51" s="9"/>
      <c r="D51" s="9"/>
      <c r="E51" s="9"/>
      <c r="F51" s="9"/>
      <c r="G51" s="9"/>
      <c r="H51" s="9"/>
      <c r="I51" s="9"/>
      <c r="J51" s="9"/>
      <c r="K51" s="9"/>
      <c r="L51" s="9"/>
      <c r="M51" s="10"/>
      <c r="N51" s="10"/>
    </row>
    <row r="52" spans="1:20" ht="17.350000000000001" customHeight="1">
      <c r="A52" s="1" t="s">
        <v>49</v>
      </c>
      <c r="N52" s="4"/>
    </row>
    <row r="53" spans="1:20" ht="17.350000000000001" customHeight="1">
      <c r="A53" s="1" t="s">
        <v>87</v>
      </c>
    </row>
    <row r="54" spans="1:20" ht="17.350000000000001" customHeight="1">
      <c r="A54" s="1" t="s">
        <v>88</v>
      </c>
    </row>
  </sheetData>
  <sheetProtection password="D819" sheet="1" objects="1" scenarios="1" selectLockedCells="1" selectUnlockedCells="1"/>
  <mergeCells count="237">
    <mergeCell ref="Y7:Z7"/>
    <mergeCell ref="Q4:T4"/>
    <mergeCell ref="Q6:T7"/>
    <mergeCell ref="U6:U7"/>
    <mergeCell ref="A7:N7"/>
    <mergeCell ref="A8:A10"/>
    <mergeCell ref="B8:C8"/>
    <mergeCell ref="D8:D10"/>
    <mergeCell ref="E8:E10"/>
    <mergeCell ref="F8:L10"/>
    <mergeCell ref="M8:N10"/>
    <mergeCell ref="B9:C9"/>
    <mergeCell ref="A1:N1"/>
    <mergeCell ref="A2:N2"/>
    <mergeCell ref="A4:B4"/>
    <mergeCell ref="D4:E4"/>
    <mergeCell ref="F4:G4"/>
    <mergeCell ref="K4:L4"/>
    <mergeCell ref="M4:N4"/>
    <mergeCell ref="A13:A14"/>
    <mergeCell ref="D13:D14"/>
    <mergeCell ref="E13:E14"/>
    <mergeCell ref="F13:F14"/>
    <mergeCell ref="G13:G14"/>
    <mergeCell ref="A11:A12"/>
    <mergeCell ref="D11:D12"/>
    <mergeCell ref="E11:E12"/>
    <mergeCell ref="F11:F12"/>
    <mergeCell ref="G11:G12"/>
    <mergeCell ref="H13:H14"/>
    <mergeCell ref="I13:I14"/>
    <mergeCell ref="J13:J14"/>
    <mergeCell ref="K13:K14"/>
    <mergeCell ref="L13:L14"/>
    <mergeCell ref="M13:N14"/>
    <mergeCell ref="I11:I12"/>
    <mergeCell ref="J11:J12"/>
    <mergeCell ref="K11:K12"/>
    <mergeCell ref="L11:L12"/>
    <mergeCell ref="M11:N12"/>
    <mergeCell ref="H11:H12"/>
    <mergeCell ref="A17:A18"/>
    <mergeCell ref="D17:D18"/>
    <mergeCell ref="E17:E18"/>
    <mergeCell ref="F17:F18"/>
    <mergeCell ref="G17:G18"/>
    <mergeCell ref="A15:A16"/>
    <mergeCell ref="D15:D16"/>
    <mergeCell ref="E15:E16"/>
    <mergeCell ref="F15:F16"/>
    <mergeCell ref="G15:G16"/>
    <mergeCell ref="H17:H18"/>
    <mergeCell ref="I17:I18"/>
    <mergeCell ref="J17:J18"/>
    <mergeCell ref="K17:K18"/>
    <mergeCell ref="L17:L18"/>
    <mergeCell ref="M17:N18"/>
    <mergeCell ref="I15:I16"/>
    <mergeCell ref="J15:J16"/>
    <mergeCell ref="K15:K16"/>
    <mergeCell ref="L15:L16"/>
    <mergeCell ref="M15:N16"/>
    <mergeCell ref="H15:H16"/>
    <mergeCell ref="I19:I20"/>
    <mergeCell ref="J19:J20"/>
    <mergeCell ref="K19:K20"/>
    <mergeCell ref="L19:L20"/>
    <mergeCell ref="M19:N20"/>
    <mergeCell ref="A21:A22"/>
    <mergeCell ref="D21:D22"/>
    <mergeCell ref="E21:E22"/>
    <mergeCell ref="F21:F22"/>
    <mergeCell ref="G21:G22"/>
    <mergeCell ref="A19:A20"/>
    <mergeCell ref="D19:D20"/>
    <mergeCell ref="E19:E20"/>
    <mergeCell ref="F19:F20"/>
    <mergeCell ref="G19:G20"/>
    <mergeCell ref="H19:H20"/>
    <mergeCell ref="A24:N24"/>
    <mergeCell ref="A25:A27"/>
    <mergeCell ref="B25:C25"/>
    <mergeCell ref="D25:D27"/>
    <mergeCell ref="E25:E27"/>
    <mergeCell ref="F25:L27"/>
    <mergeCell ref="M25:N27"/>
    <mergeCell ref="B26:C26"/>
    <mergeCell ref="H21:H22"/>
    <mergeCell ref="I21:I22"/>
    <mergeCell ref="J21:J22"/>
    <mergeCell ref="K21:K22"/>
    <mergeCell ref="L21:L22"/>
    <mergeCell ref="M21:N22"/>
    <mergeCell ref="Q26:T27"/>
    <mergeCell ref="A28:A29"/>
    <mergeCell ref="D28:D29"/>
    <mergeCell ref="E28:E29"/>
    <mergeCell ref="F28:F29"/>
    <mergeCell ref="G28:G29"/>
    <mergeCell ref="H28:H29"/>
    <mergeCell ref="I28:I29"/>
    <mergeCell ref="J28:J29"/>
    <mergeCell ref="K28:K29"/>
    <mergeCell ref="L28:L29"/>
    <mergeCell ref="M28:N29"/>
    <mergeCell ref="Q28:R29"/>
    <mergeCell ref="S28:T29"/>
    <mergeCell ref="A30:A31"/>
    <mergeCell ref="D30:D31"/>
    <mergeCell ref="E30:E31"/>
    <mergeCell ref="F30:F31"/>
    <mergeCell ref="G30:G31"/>
    <mergeCell ref="H30:H31"/>
    <mergeCell ref="S30:T31"/>
    <mergeCell ref="A32:A33"/>
    <mergeCell ref="D32:D33"/>
    <mergeCell ref="E32:E33"/>
    <mergeCell ref="F32:F33"/>
    <mergeCell ref="G32:G33"/>
    <mergeCell ref="H32:H33"/>
    <mergeCell ref="I32:I33"/>
    <mergeCell ref="J32:J33"/>
    <mergeCell ref="K32:K33"/>
    <mergeCell ref="I30:I31"/>
    <mergeCell ref="J30:J31"/>
    <mergeCell ref="K30:K31"/>
    <mergeCell ref="L30:L31"/>
    <mergeCell ref="M30:N31"/>
    <mergeCell ref="Q30:R31"/>
    <mergeCell ref="L32:L33"/>
    <mergeCell ref="M32:N33"/>
    <mergeCell ref="H36:H37"/>
    <mergeCell ref="I36:I37"/>
    <mergeCell ref="J36:J37"/>
    <mergeCell ref="K36:K37"/>
    <mergeCell ref="Q32:R33"/>
    <mergeCell ref="S32:T33"/>
    <mergeCell ref="A34:A35"/>
    <mergeCell ref="D34:D35"/>
    <mergeCell ref="E34:E35"/>
    <mergeCell ref="F34:F35"/>
    <mergeCell ref="G34:G35"/>
    <mergeCell ref="H34:H35"/>
    <mergeCell ref="S34:T35"/>
    <mergeCell ref="I34:I35"/>
    <mergeCell ref="J34:J35"/>
    <mergeCell ref="K34:K35"/>
    <mergeCell ref="L34:L35"/>
    <mergeCell ref="M34:N35"/>
    <mergeCell ref="Q34:R35"/>
    <mergeCell ref="J40:J41"/>
    <mergeCell ref="K40:K41"/>
    <mergeCell ref="L36:L37"/>
    <mergeCell ref="M36:N37"/>
    <mergeCell ref="Q36:R37"/>
    <mergeCell ref="S36:T37"/>
    <mergeCell ref="A38:A39"/>
    <mergeCell ref="D38:D39"/>
    <mergeCell ref="E38:E39"/>
    <mergeCell ref="F38:F39"/>
    <mergeCell ref="G38:G39"/>
    <mergeCell ref="H38:H39"/>
    <mergeCell ref="S38:T39"/>
    <mergeCell ref="I38:I39"/>
    <mergeCell ref="J38:J39"/>
    <mergeCell ref="K38:K39"/>
    <mergeCell ref="L38:L39"/>
    <mergeCell ref="M38:N39"/>
    <mergeCell ref="Q38:R39"/>
    <mergeCell ref="A36:A37"/>
    <mergeCell ref="D36:D37"/>
    <mergeCell ref="E36:E37"/>
    <mergeCell ref="F36:F37"/>
    <mergeCell ref="G36:G37"/>
    <mergeCell ref="L40:L41"/>
    <mergeCell ref="M40:N41"/>
    <mergeCell ref="Q40:R41"/>
    <mergeCell ref="S40:T41"/>
    <mergeCell ref="A42:A43"/>
    <mergeCell ref="D42:D43"/>
    <mergeCell ref="E42:E43"/>
    <mergeCell ref="F42:F43"/>
    <mergeCell ref="G42:G43"/>
    <mergeCell ref="H42:H43"/>
    <mergeCell ref="S42:T43"/>
    <mergeCell ref="I42:I43"/>
    <mergeCell ref="J42:J43"/>
    <mergeCell ref="K42:K43"/>
    <mergeCell ref="L42:L43"/>
    <mergeCell ref="M42:N43"/>
    <mergeCell ref="Q42:R43"/>
    <mergeCell ref="A40:A41"/>
    <mergeCell ref="D40:D41"/>
    <mergeCell ref="E40:E41"/>
    <mergeCell ref="F40:F41"/>
    <mergeCell ref="G40:G41"/>
    <mergeCell ref="H40:H41"/>
    <mergeCell ref="I40:I41"/>
    <mergeCell ref="L44:L45"/>
    <mergeCell ref="M44:N45"/>
    <mergeCell ref="Q44:R45"/>
    <mergeCell ref="S44:T45"/>
    <mergeCell ref="A46:A47"/>
    <mergeCell ref="D46:D47"/>
    <mergeCell ref="E46:E47"/>
    <mergeCell ref="F46:F47"/>
    <mergeCell ref="G46:G47"/>
    <mergeCell ref="H46:H47"/>
    <mergeCell ref="A44:A45"/>
    <mergeCell ref="D44:D45"/>
    <mergeCell ref="E44:E45"/>
    <mergeCell ref="F44:F45"/>
    <mergeCell ref="G44:G45"/>
    <mergeCell ref="H44:H45"/>
    <mergeCell ref="I44:I45"/>
    <mergeCell ref="J44:J45"/>
    <mergeCell ref="K44:K45"/>
    <mergeCell ref="L48:L49"/>
    <mergeCell ref="M48:N49"/>
    <mergeCell ref="Q48:R49"/>
    <mergeCell ref="S48:T49"/>
    <mergeCell ref="S46:T47"/>
    <mergeCell ref="A48:A49"/>
    <mergeCell ref="D48:D49"/>
    <mergeCell ref="E48:E49"/>
    <mergeCell ref="F48:F49"/>
    <mergeCell ref="G48:G49"/>
    <mergeCell ref="H48:H49"/>
    <mergeCell ref="I48:I49"/>
    <mergeCell ref="J48:J49"/>
    <mergeCell ref="K48:K49"/>
    <mergeCell ref="I46:I47"/>
    <mergeCell ref="J46:J47"/>
    <mergeCell ref="K46:K47"/>
    <mergeCell ref="L46:L47"/>
    <mergeCell ref="M46:N47"/>
    <mergeCell ref="Q46:R47"/>
  </mergeCells>
  <phoneticPr fontId="1" type="Hiragana" alignment="center"/>
  <dataValidations count="2">
    <dataValidation type="list" allowBlank="1" sqref="F11:F22 F28:F51">
      <formula1>元号</formula1>
    </dataValidation>
    <dataValidation type="list" allowBlank="1" sqref="A4">
      <formula1>学校名</formula1>
    </dataValidation>
  </dataValidations>
  <printOptions horizontalCentered="1" verticalCentered="1"/>
  <pageMargins left="0.59055118110236227" right="0.39370078740157483" top="0.39370078740157483" bottom="0.39370078740157483"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男子</vt:lpstr>
      <vt:lpstr>女子</vt:lpstr>
      <vt:lpstr>記入例</vt:lpstr>
      <vt:lpstr>記入例!Print_Area</vt:lpstr>
      <vt:lpstr>女子!Print_Area</vt:lpstr>
      <vt:lpstr>男子!Print_Area</vt:lpstr>
      <vt:lpstr>女子!学校名</vt:lpstr>
      <vt:lpstr>学校名</vt:lpstr>
      <vt:lpstr>女子!元号</vt:lpstr>
      <vt:lpstr>元号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 圭司</dc:creator>
  <cp:lastModifiedBy>Administrator</cp:lastModifiedBy>
  <cp:lastPrinted>2019-04-30T01:18:43Z</cp:lastPrinted>
  <dcterms:created xsi:type="dcterms:W3CDTF">2018-04-23T02:05:01Z</dcterms:created>
  <dcterms:modified xsi:type="dcterms:W3CDTF">2022-04-27T07:38:11Z</dcterms:modified>
</cp:coreProperties>
</file>