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activeTab="0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'記入例'!$A$1:$Q$51</definedName>
    <definedName name="_xlnm.Print_Area" localSheetId="3">'見本'!$A$1:$Q$53</definedName>
    <definedName name="_xlnm.Print_Area" localSheetId="1">'女子'!$A$1:$Q$51</definedName>
    <definedName name="_xlnm.Print_Area" localSheetId="0">'男子'!$A$1:$Q$51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<sst xmlns="http://schemas.openxmlformats.org/spreadsheetml/2006/main" count="1265" uniqueCount="388">
  <si>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</si>
  <si>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</si>
  <si>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</si>
  <si>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</si>
  <si>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</si>
  <si>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</si>
  <si>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</si>
  <si>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</si>
  <si>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</si>
  <si>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</si>
  <si>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</si>
  <si>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</si>
  <si>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</si>
  <si>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</si>
  <si>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</si>
  <si>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</si>
  <si>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</si>
  <si>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</si>
  <si>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</si>
  <si>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</si>
  <si>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</si>
  <si>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</si>
  <si>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</si>
  <si>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</si>
  <si>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</si>
  <si>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</si>
  <si>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</si>
  <si>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</si>
  <si>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</si>
  <si>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</si>
  <si>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</si>
  <si>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</si>
  <si>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</si>
  <si>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</si>
  <si>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</si>
  <si>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</si>
  <si>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</si>
  <si>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</si>
  <si>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</si>
  <si>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</si>
  <si>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</si>
  <si>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</si>
  <si>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</si>
  <si>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</si>
  <si>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</si>
  <si>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</si>
  <si>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</si>
  <si>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</si>
  <si>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</si>
  <si>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</si>
  <si>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</si>
  <si>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</si>
  <si>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</si>
  <si>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</si>
  <si>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</si>
  <si>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</si>
  <si>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</si>
  <si>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</si>
  <si>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</si>
  <si>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</si>
  <si>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</si>
  <si>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</si>
  <si>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</si>
  <si>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</si>
  <si>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</si>
  <si>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</si>
  <si>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</si>
  <si>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</si>
  <si>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</si>
  <si>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</si>
  <si>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</si>
  <si>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</si>
  <si>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</si>
  <si>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</si>
  <si>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</si>
  <si>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</si>
  <si>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</si>
  <si>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</si>
  <si>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</si>
  <si>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</si>
  <si>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</si>
  <si>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</si>
  <si>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</si>
  <si>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</si>
  <si>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</si>
  <si>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</si>
  <si>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</si>
  <si>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</si>
  <si>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</si>
  <si>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</si>
  <si>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</si>
  <si>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</si>
  <si>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</si>
  <si>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</si>
  <si>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</si>
  <si>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</si>
  <si>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</si>
  <si>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</si>
  <si>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</si>
  <si>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</si>
  <si>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</si>
  <si>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</si>
  <si>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</si>
  <si>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</si>
  <si>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</si>
  <si>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</si>
  <si>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</si>
  <si>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</si>
  <si>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</si>
  <si>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</si>
  <si>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</si>
  <si>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</si>
  <si>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</si>
  <si>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</si>
  <si>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</si>
  <si>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</si>
  <si>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</si>
  <si>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</si>
  <si>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</si>
  <si>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</si>
  <si>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川江</t>
  </si>
  <si>
    <t>三島</t>
  </si>
  <si>
    <t>土居</t>
  </si>
  <si>
    <t>新東</t>
  </si>
  <si>
    <t>新西</t>
  </si>
  <si>
    <t>新南</t>
  </si>
  <si>
    <t>新商</t>
  </si>
  <si>
    <t>新工</t>
  </si>
  <si>
    <t>西条</t>
  </si>
  <si>
    <t>西農</t>
  </si>
  <si>
    <t>小松</t>
  </si>
  <si>
    <t>東予</t>
  </si>
  <si>
    <t>丹原</t>
  </si>
  <si>
    <t>今東</t>
  </si>
  <si>
    <t>今西</t>
  </si>
  <si>
    <t>今南</t>
  </si>
  <si>
    <t>今北</t>
  </si>
  <si>
    <t>今工</t>
  </si>
  <si>
    <t>伯方</t>
  </si>
  <si>
    <t>弓削</t>
  </si>
  <si>
    <t>大三</t>
  </si>
  <si>
    <t>明徳</t>
  </si>
  <si>
    <t>矢田</t>
  </si>
  <si>
    <t>精華</t>
  </si>
  <si>
    <t>新専</t>
  </si>
  <si>
    <t>商船</t>
  </si>
  <si>
    <t>今特</t>
  </si>
  <si>
    <t>北条</t>
  </si>
  <si>
    <t>松東</t>
  </si>
  <si>
    <t>松西</t>
  </si>
  <si>
    <t>松南</t>
  </si>
  <si>
    <t>砥部</t>
  </si>
  <si>
    <t>松北</t>
  </si>
  <si>
    <t>中島</t>
  </si>
  <si>
    <t>松工</t>
  </si>
  <si>
    <t>松商</t>
  </si>
  <si>
    <t>東温</t>
  </si>
  <si>
    <t>上浮</t>
  </si>
  <si>
    <t>伊農</t>
  </si>
  <si>
    <t>伊予</t>
  </si>
  <si>
    <t>小田</t>
  </si>
  <si>
    <t>愛附</t>
  </si>
  <si>
    <t>新田</t>
  </si>
  <si>
    <t>青雲</t>
  </si>
  <si>
    <t>城南</t>
  </si>
  <si>
    <t>愛光</t>
  </si>
  <si>
    <t>聖陵</t>
  </si>
  <si>
    <t>東雲</t>
  </si>
  <si>
    <t>済美</t>
  </si>
  <si>
    <t>聖カ</t>
  </si>
  <si>
    <t>大洲</t>
  </si>
  <si>
    <t>大農</t>
  </si>
  <si>
    <t>長浜</t>
  </si>
  <si>
    <t>内子</t>
  </si>
  <si>
    <t>八高</t>
  </si>
  <si>
    <t>八工</t>
  </si>
  <si>
    <t>川石</t>
  </si>
  <si>
    <t>三崎</t>
  </si>
  <si>
    <t>三瓶</t>
  </si>
  <si>
    <t>宇和</t>
  </si>
  <si>
    <t>野村</t>
  </si>
  <si>
    <t>宇東</t>
  </si>
  <si>
    <t>宇南</t>
  </si>
  <si>
    <t>宇水</t>
  </si>
  <si>
    <t>吉田</t>
  </si>
  <si>
    <t>三間</t>
  </si>
  <si>
    <t>北宇</t>
  </si>
  <si>
    <t>津島</t>
  </si>
  <si>
    <t>南宇</t>
  </si>
  <si>
    <t>帝京</t>
  </si>
  <si>
    <t>宇特</t>
  </si>
  <si>
    <t>川之江</t>
  </si>
  <si>
    <t>新居浜東</t>
  </si>
  <si>
    <t>新居浜西</t>
  </si>
  <si>
    <t>新居浜南</t>
  </si>
  <si>
    <t>新居浜工</t>
  </si>
  <si>
    <t>新居浜商</t>
  </si>
  <si>
    <t>西条農</t>
  </si>
  <si>
    <t>今治東</t>
  </si>
  <si>
    <t>今治西</t>
  </si>
  <si>
    <t>今治南</t>
  </si>
  <si>
    <t>今治北</t>
  </si>
  <si>
    <t>今治工</t>
  </si>
  <si>
    <t>今北大三島</t>
  </si>
  <si>
    <t>今治明徳</t>
  </si>
  <si>
    <t>明徳矢田</t>
  </si>
  <si>
    <t>今治精華</t>
  </si>
  <si>
    <t>新居浜専</t>
  </si>
  <si>
    <t>弓削商船</t>
  </si>
  <si>
    <t>今治特</t>
  </si>
  <si>
    <t>松山東</t>
  </si>
  <si>
    <t>松山西</t>
  </si>
  <si>
    <t>松山南</t>
  </si>
  <si>
    <t>松南砥部</t>
  </si>
  <si>
    <t>松山北</t>
  </si>
  <si>
    <t>松北中島</t>
  </si>
  <si>
    <t>松山中央</t>
  </si>
  <si>
    <t>松山工</t>
  </si>
  <si>
    <t>松山商</t>
  </si>
  <si>
    <t>上浮穴</t>
  </si>
  <si>
    <t>伊予農</t>
  </si>
  <si>
    <t>愛大附属</t>
  </si>
  <si>
    <t>新田青雲</t>
  </si>
  <si>
    <t>松山城南</t>
  </si>
  <si>
    <t>松山聖陵</t>
  </si>
  <si>
    <t>松山東雲</t>
  </si>
  <si>
    <t>済美平成</t>
  </si>
  <si>
    <t>大洲農</t>
  </si>
  <si>
    <t>八幡浜</t>
  </si>
  <si>
    <t>八幡浜工</t>
  </si>
  <si>
    <t>川之石</t>
  </si>
  <si>
    <t>宇和島東</t>
  </si>
  <si>
    <t>宇和島南</t>
  </si>
  <si>
    <t>宇和島水</t>
  </si>
  <si>
    <t>北宇和</t>
  </si>
  <si>
    <t>南宇和</t>
  </si>
  <si>
    <t>帝京第五</t>
  </si>
  <si>
    <t>宇和特</t>
  </si>
  <si>
    <t>出身中学</t>
  </si>
  <si>
    <t>東予中</t>
  </si>
  <si>
    <t>南予中</t>
  </si>
  <si>
    <t>聖カ学園</t>
  </si>
  <si>
    <t>保存ファイル名</t>
  </si>
  <si>
    <t>090-○○○○-▲▲△▽</t>
  </si>
  <si>
    <t>○▽◎◎@gmail.com</t>
  </si>
  <si>
    <t>1主将</t>
  </si>
  <si>
    <t>監督者氏名</t>
  </si>
  <si>
    <t>▽▽</t>
  </si>
  <si>
    <t>高体連団体登録名簿表示用</t>
  </si>
  <si>
    <t>監督</t>
  </si>
  <si>
    <t>主将</t>
  </si>
  <si>
    <t>学校名</t>
  </si>
  <si>
    <t>（種目　学校対抗　団体）</t>
  </si>
  <si>
    <t>学校対抗表示用団体名</t>
  </si>
  <si>
    <t>（種目　学校対抗　出場選手の情報　新聞社に報告する必要があるため記入をお願いします。）</t>
  </si>
  <si>
    <t>戦型等</t>
  </si>
  <si>
    <t>右シェーク裏裏・攻撃型</t>
  </si>
  <si>
    <t>左ペン表裏・攻撃型</t>
  </si>
  <si>
    <t>右シェーク裏粒・カット型</t>
  </si>
  <si>
    <t>女</t>
  </si>
  <si>
    <t>右シェーク裏表・攻撃型</t>
  </si>
  <si>
    <t>左ペン粒・前陣守備型</t>
  </si>
  <si>
    <t>川江</t>
  </si>
  <si>
    <t>川之江</t>
  </si>
  <si>
    <t>三島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</si>
  <si>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</si>
  <si>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</si>
  <si>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</si>
  <si>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</si>
  <si>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</si>
  <si>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</si>
  <si>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</si>
  <si>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</si>
  <si>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</si>
  <si>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新商</t>
  </si>
  <si>
    <t>新居浜商</t>
  </si>
  <si>
    <t>西条</t>
  </si>
  <si>
    <t>西農</t>
  </si>
  <si>
    <t>西条農</t>
  </si>
  <si>
    <t>小松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</si>
  <si>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</si>
  <si>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</si>
  <si>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</si>
  <si>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</si>
  <si>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</si>
  <si>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</si>
  <si>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</si>
  <si>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</si>
  <si>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</si>
  <si>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</si>
  <si>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</si>
  <si>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</si>
  <si>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</si>
  <si>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</si>
  <si>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</si>
  <si>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</si>
  <si>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</si>
  <si>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</si>
  <si>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</si>
  <si>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</si>
  <si>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</si>
  <si>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</si>
  <si>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</si>
  <si>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</si>
  <si>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</si>
  <si>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</si>
  <si>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</si>
  <si>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</si>
  <si>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</si>
  <si>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</si>
  <si>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</si>
  <si>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</si>
  <si>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</si>
  <si>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</si>
  <si>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</si>
  <si>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</si>
  <si>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</si>
  <si>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</si>
  <si>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</si>
  <si>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</si>
  <si>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</si>
  <si>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</si>
  <si>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</si>
  <si>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</si>
  <si>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</si>
  <si>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</si>
  <si>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</si>
  <si>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</si>
  <si>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</si>
  <si>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</si>
  <si>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</si>
  <si>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</si>
  <si>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</si>
  <si>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</si>
  <si>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</si>
  <si>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</si>
  <si>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</si>
  <si>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</si>
  <si>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</si>
  <si>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愛光</t>
  </si>
  <si>
    <t>聖陵</t>
  </si>
  <si>
    <t>松山聖陵</t>
  </si>
  <si>
    <t>東雲</t>
  </si>
  <si>
    <t>松山東雲</t>
  </si>
  <si>
    <t>済美</t>
  </si>
  <si>
    <t>平成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</si>
  <si>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</si>
  <si>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</si>
  <si>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</si>
  <si>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</si>
  <si>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</si>
  <si>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</si>
  <si>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</si>
  <si>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</si>
  <si>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</si>
  <si>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</si>
  <si>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</si>
  <si>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</si>
  <si>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</si>
  <si>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</si>
  <si>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</si>
  <si>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</si>
  <si>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</si>
  <si>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</si>
  <si>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</si>
  <si>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</si>
  <si>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</si>
  <si>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</si>
  <si>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</si>
  <si>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</si>
  <si>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</si>
  <si>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</si>
  <si>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</si>
  <si>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</si>
  <si>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</si>
  <si>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</t>
  </si>
  <si>
    <t>北宇和</t>
  </si>
  <si>
    <t>津島</t>
  </si>
  <si>
    <t>南宇</t>
  </si>
  <si>
    <t>南宇和</t>
  </si>
  <si>
    <t>帝京</t>
  </si>
  <si>
    <t>帝京第五</t>
  </si>
  <si>
    <t>宇特</t>
  </si>
  <si>
    <t>宇和特</t>
  </si>
  <si>
    <t>宇東津島</t>
  </si>
  <si>
    <t>北宇和三間</t>
  </si>
  <si>
    <t>松学</t>
  </si>
  <si>
    <t>松山学院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</si>
</sst>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58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34" borderId="33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3" fillId="34" borderId="37" xfId="0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3" fillId="34" borderId="32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0" fontId="3" fillId="34" borderId="22" xfId="0" applyFont="1" applyFill="1" applyBorder="1" applyAlignment="1" applyProtection="1">
      <alignment horizontal="left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6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34" borderId="67" xfId="0" applyFont="1" applyFill="1" applyBorder="1" applyAlignment="1" applyProtection="1">
      <alignment horizontal="left" vertical="center" shrinkToFit="1"/>
      <protection locked="0"/>
    </xf>
    <xf numFmtId="0" fontId="3" fillId="34" borderId="68" xfId="0" applyFont="1" applyFill="1" applyBorder="1" applyAlignment="1" applyProtection="1">
      <alignment horizontal="left" vertical="center" shrinkToFit="1"/>
      <protection locked="0"/>
    </xf>
    <xf numFmtId="0" fontId="3" fillId="34" borderId="69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" fillId="34" borderId="68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left" vertical="center" shrinkToFit="1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69" xfId="0" applyFont="1" applyFill="1" applyBorder="1" applyAlignment="1">
      <alignment horizontal="left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71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73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209550</xdr:colOff>
      <xdr:row>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2076450" y="657225"/>
          <a:ext cx="1847850" cy="238125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95250</xdr:rowOff>
    </xdr:from>
    <xdr:to>
      <xdr:col>16</xdr:col>
      <xdr:colOff>200025</xdr:colOff>
      <xdr:row>28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180975</xdr:colOff>
      <xdr:row>36</xdr:row>
      <xdr:rowOff>66675</xdr:rowOff>
    </xdr:to>
    <xdr:sp>
      <xdr:nvSpPr>
        <xdr:cNvPr id="3" name="四角形吹き出し 6"/>
        <xdr:cNvSpPr>
          <a:spLocks/>
        </xdr:cNvSpPr>
      </xdr:nvSpPr>
      <xdr:spPr>
        <a:xfrm>
          <a:off x="5381625" y="7467600"/>
          <a:ext cx="1809750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209550</xdr:colOff>
      <xdr:row>21</xdr:row>
      <xdr:rowOff>228600</xdr:rowOff>
    </xdr:to>
    <xdr:sp>
      <xdr:nvSpPr>
        <xdr:cNvPr id="4" name="四角形吹き出し 5"/>
        <xdr:cNvSpPr>
          <a:spLocks/>
        </xdr:cNvSpPr>
      </xdr:nvSpPr>
      <xdr:spPr>
        <a:xfrm>
          <a:off x="6381750" y="4181475"/>
          <a:ext cx="1162050" cy="46672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0" t="str">
        <f ca="1">"令和"&amp;YEAR(TODAY())-2018&amp;"年度　愛媛県高等学校選抜卓球団体リーグ大会申込書"</f>
        <v>令和3年度　愛媛県高等学校選抜卓球団体リーグ大会申込書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71" t="s">
        <v>253</v>
      </c>
      <c r="E3" s="172"/>
      <c r="M3" s="130" t="s">
        <v>24</v>
      </c>
      <c r="N3" s="130" t="s">
        <v>25</v>
      </c>
    </row>
    <row r="4" spans="1:30" ht="22.5" customHeight="1">
      <c r="A4" s="173" t="s">
        <v>17</v>
      </c>
      <c r="B4" s="174"/>
      <c r="C4" s="175"/>
      <c r="D4" s="176"/>
      <c r="E4" s="176"/>
      <c r="F4" s="129"/>
      <c r="G4" s="177" t="s">
        <v>14</v>
      </c>
      <c r="H4" s="178"/>
      <c r="I4" s="114"/>
      <c r="J4" s="179" t="s">
        <v>246</v>
      </c>
      <c r="K4" s="179"/>
      <c r="L4" s="180"/>
      <c r="M4" s="131"/>
      <c r="N4" s="131"/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1" t="s">
        <v>252</v>
      </c>
      <c r="B6" s="161"/>
      <c r="C6" s="161"/>
      <c r="D6" s="161"/>
      <c r="E6" s="161"/>
      <c r="F6" s="161"/>
      <c r="W6" s="128" t="s">
        <v>251</v>
      </c>
      <c r="X6" s="128">
        <f>IF(ISBLANK(D4),"",D4)</f>
      </c>
    </row>
    <row r="7" spans="1:24" ht="15" thickBot="1">
      <c r="A7" s="13"/>
      <c r="B7" s="162" t="s">
        <v>3</v>
      </c>
      <c r="C7" s="162"/>
      <c r="D7" s="15" t="s">
        <v>24</v>
      </c>
      <c r="E7" s="16" t="s">
        <v>25</v>
      </c>
      <c r="F7" s="163" t="s">
        <v>9</v>
      </c>
      <c r="G7" s="164"/>
      <c r="H7" s="164"/>
      <c r="I7" s="164"/>
      <c r="J7" s="164"/>
      <c r="K7" s="164"/>
      <c r="L7" s="165"/>
      <c r="M7" s="166" t="s">
        <v>255</v>
      </c>
      <c r="N7" s="167"/>
      <c r="S7" s="12">
        <f>IF(M4="","",LEN(M4))</f>
      </c>
      <c r="T7" s="12">
        <f>IF(N4="","",LEN(N4))</f>
      </c>
      <c r="V7" s="110"/>
      <c r="W7" s="127" t="s">
        <v>249</v>
      </c>
      <c r="X7" s="126">
        <f ca="1">IF(ISBLANK($M4),"",$M4&amp;OFFSET('氏名５文字関数'!$J$4,$S7,$T7)&amp;$N4)</f>
      </c>
    </row>
    <row r="8" spans="1:33" ht="18.75" customHeight="1">
      <c r="A8" s="18" t="s">
        <v>245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M8" s="168"/>
      <c r="N8" s="169"/>
      <c r="S8" s="71">
        <f aca="true" t="shared" si="0" ref="S8:T13">IF(D8="","",LEN(D8))</f>
      </c>
      <c r="T8" s="71">
        <f t="shared" si="0"/>
      </c>
      <c r="V8" s="112"/>
      <c r="W8" s="127" t="s">
        <v>250</v>
      </c>
      <c r="X8" s="125">
        <f ca="1">IF(ISBLANK($D8),"",$D8&amp;OFFSET('氏名５文字関数'!$J$4,$S8,$T8)&amp;$E8&amp;$B8&amp;"年")</f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M9" s="157"/>
      <c r="N9" s="158"/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M10" s="157"/>
      <c r="N10" s="158"/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M11" s="157"/>
      <c r="N11" s="158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M12" s="157"/>
      <c r="N12" s="158"/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M13" s="157"/>
      <c r="N13" s="158"/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M14" s="159"/>
      <c r="N14" s="160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/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/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>
        <f>IF(ISBLANK(D4),"",VLOOKUP(D4,$AF$8:$AG$95,2,0)&amp;D4&amp;G4&amp;"　選抜団体")</f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55"/>
      <c r="P34" s="156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54"/>
      <c r="P35" s="153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54"/>
      <c r="P36" s="153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54"/>
      <c r="P37" s="153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54"/>
      <c r="P38" s="153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54"/>
      <c r="P39" s="153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54"/>
      <c r="P40" s="153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54"/>
      <c r="P41" s="153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52"/>
      <c r="P42" s="153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52"/>
      <c r="P43" s="153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52"/>
      <c r="P44" s="153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55"/>
      <c r="P47" s="156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52"/>
      <c r="P48" s="153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52"/>
      <c r="P49" s="153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52"/>
      <c r="P50" s="153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52"/>
      <c r="P51" s="153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52"/>
      <c r="P52" s="153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386</v>
      </c>
      <c r="AF52" s="8" t="s">
        <v>387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52"/>
      <c r="P53" s="153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339</v>
      </c>
      <c r="AF53" s="8" t="s">
        <v>339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52"/>
      <c r="P54" s="153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340</v>
      </c>
      <c r="AF54" s="8" t="s">
        <v>341</v>
      </c>
      <c r="AG54" s="8">
        <v>47</v>
      </c>
    </row>
    <row r="55" spans="1:33" ht="18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143"/>
      <c r="N55" s="142"/>
      <c r="O55" s="152"/>
      <c r="P55" s="153"/>
      <c r="Q55" s="57"/>
      <c r="R55" s="57"/>
      <c r="S55" s="206"/>
      <c r="T55" s="206"/>
      <c r="U55" s="74"/>
      <c r="V55" s="74"/>
      <c r="W55" s="74"/>
      <c r="X55" s="207"/>
      <c r="Y55" s="74"/>
      <c r="Z55" s="74"/>
      <c r="AA55" s="74"/>
      <c r="AB55" s="207"/>
      <c r="AC55" s="110"/>
      <c r="AE55" s="8" t="s">
        <v>342</v>
      </c>
      <c r="AF55" s="8" t="s">
        <v>343</v>
      </c>
      <c r="AG55" s="8">
        <v>48</v>
      </c>
    </row>
    <row r="56" spans="1:33" ht="18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3"/>
      <c r="N56" s="142"/>
      <c r="O56" s="152"/>
      <c r="P56" s="153"/>
      <c r="Q56" s="57"/>
      <c r="R56" s="57"/>
      <c r="S56" s="206"/>
      <c r="T56" s="206"/>
      <c r="U56" s="74"/>
      <c r="V56" s="74"/>
      <c r="W56" s="74"/>
      <c r="X56" s="207"/>
      <c r="Y56" s="74"/>
      <c r="Z56" s="74"/>
      <c r="AA56" s="74"/>
      <c r="AB56" s="207"/>
      <c r="AC56" s="110"/>
      <c r="AE56" s="8" t="s">
        <v>344</v>
      </c>
      <c r="AF56" s="8" t="s">
        <v>344</v>
      </c>
      <c r="AG56" s="8">
        <v>49</v>
      </c>
    </row>
    <row r="57" spans="1:33" ht="18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143"/>
      <c r="N57" s="142"/>
      <c r="O57" s="152"/>
      <c r="P57" s="153"/>
      <c r="Q57" s="57"/>
      <c r="R57" s="57"/>
      <c r="S57" s="206"/>
      <c r="T57" s="206"/>
      <c r="U57" s="74"/>
      <c r="V57" s="74"/>
      <c r="W57" s="74"/>
      <c r="X57" s="207"/>
      <c r="Y57" s="74"/>
      <c r="Z57" s="74"/>
      <c r="AA57" s="74"/>
      <c r="AB57" s="207"/>
      <c r="AC57" s="110"/>
      <c r="AE57" s="8" t="s">
        <v>345</v>
      </c>
      <c r="AF57" s="8" t="s">
        <v>346</v>
      </c>
      <c r="AG57" s="8">
        <v>50</v>
      </c>
    </row>
    <row r="58" spans="1:33" ht="18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143"/>
      <c r="N58" s="142"/>
      <c r="O58" s="152"/>
      <c r="P58" s="153"/>
      <c r="Q58" s="57"/>
      <c r="R58" s="57"/>
      <c r="S58" s="206"/>
      <c r="T58" s="206"/>
      <c r="U58" s="74"/>
      <c r="V58" s="74"/>
      <c r="W58" s="74"/>
      <c r="X58" s="207"/>
      <c r="Y58" s="74"/>
      <c r="Z58" s="74"/>
      <c r="AA58" s="74"/>
      <c r="AB58" s="207"/>
      <c r="AC58" s="110"/>
      <c r="AE58" s="8" t="s">
        <v>347</v>
      </c>
      <c r="AF58" s="8" t="s">
        <v>348</v>
      </c>
      <c r="AG58" s="8">
        <v>51</v>
      </c>
    </row>
    <row r="59" spans="1:33" ht="18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143"/>
      <c r="N59" s="142"/>
      <c r="O59" s="152"/>
      <c r="P59" s="153"/>
      <c r="Q59" s="57"/>
      <c r="R59" s="57"/>
      <c r="S59" s="206"/>
      <c r="T59" s="206"/>
      <c r="U59" s="74"/>
      <c r="V59" s="74"/>
      <c r="W59" s="74"/>
      <c r="X59" s="207"/>
      <c r="Y59" s="74"/>
      <c r="Z59" s="74"/>
      <c r="AA59" s="74"/>
      <c r="AB59" s="207"/>
      <c r="AC59" s="110"/>
      <c r="AE59" s="8" t="s">
        <v>349</v>
      </c>
      <c r="AF59" s="8" t="s">
        <v>349</v>
      </c>
      <c r="AG59" s="8">
        <v>52</v>
      </c>
    </row>
    <row r="60" spans="1:33" ht="18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143"/>
      <c r="N60" s="142"/>
      <c r="O60" s="152"/>
      <c r="P60" s="153"/>
      <c r="Q60" s="57"/>
      <c r="R60" s="57"/>
      <c r="S60" s="206"/>
      <c r="T60" s="206"/>
      <c r="U60" s="74"/>
      <c r="V60" s="74"/>
      <c r="W60" s="74"/>
      <c r="X60" s="207"/>
      <c r="Y60" s="74"/>
      <c r="Z60" s="74"/>
      <c r="AA60" s="74"/>
      <c r="AB60" s="207"/>
      <c r="AC60" s="110"/>
      <c r="AE60" s="8" t="s">
        <v>350</v>
      </c>
      <c r="AF60" s="8" t="s">
        <v>351</v>
      </c>
      <c r="AG60" s="8">
        <v>53</v>
      </c>
    </row>
    <row r="61" spans="1:33" ht="18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143"/>
      <c r="N61" s="142"/>
      <c r="O61" s="152"/>
      <c r="P61" s="153"/>
      <c r="Q61" s="57"/>
      <c r="R61" s="57"/>
      <c r="S61" s="206"/>
      <c r="T61" s="206"/>
      <c r="U61" s="74"/>
      <c r="V61" s="74"/>
      <c r="W61" s="74"/>
      <c r="X61" s="207"/>
      <c r="Y61" s="74"/>
      <c r="Z61" s="74"/>
      <c r="AA61" s="74"/>
      <c r="AB61" s="207"/>
      <c r="AC61" s="110"/>
      <c r="AE61" s="8" t="s">
        <v>352</v>
      </c>
      <c r="AF61" s="8" t="s">
        <v>352</v>
      </c>
      <c r="AG61" s="8">
        <v>54</v>
      </c>
    </row>
    <row r="62" spans="1:33" ht="18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143"/>
      <c r="N62" s="142"/>
      <c r="O62" s="152"/>
      <c r="P62" s="153"/>
      <c r="Q62" s="57"/>
      <c r="R62" s="57"/>
      <c r="S62" s="206"/>
      <c r="T62" s="206"/>
      <c r="U62" s="74"/>
      <c r="V62" s="74"/>
      <c r="W62" s="74"/>
      <c r="X62" s="207"/>
      <c r="Y62" s="74"/>
      <c r="Z62" s="74"/>
      <c r="AA62" s="74"/>
      <c r="AB62" s="207"/>
      <c r="AC62" s="110"/>
      <c r="AE62" s="8" t="s">
        <v>353</v>
      </c>
      <c r="AF62" s="8" t="s">
        <v>353</v>
      </c>
      <c r="AG62" s="8">
        <v>55</v>
      </c>
    </row>
    <row r="63" spans="1:33" ht="18.75" customHeight="1">
      <c r="A63" s="11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143"/>
      <c r="N63" s="142"/>
      <c r="O63" s="152"/>
      <c r="P63" s="153"/>
      <c r="Q63" s="57"/>
      <c r="R63" s="57"/>
      <c r="S63" s="206"/>
      <c r="T63" s="206"/>
      <c r="U63" s="74"/>
      <c r="V63" s="74"/>
      <c r="W63" s="74"/>
      <c r="X63" s="207"/>
      <c r="Y63" s="74"/>
      <c r="Z63" s="74"/>
      <c r="AA63" s="74"/>
      <c r="AB63" s="207"/>
      <c r="AC63" s="110"/>
      <c r="AE63" s="8" t="s">
        <v>354</v>
      </c>
      <c r="AF63" s="8" t="s">
        <v>355</v>
      </c>
      <c r="AG63" s="8">
        <v>56</v>
      </c>
    </row>
    <row r="64" spans="1:33" ht="18.75" customHeight="1">
      <c r="A64" s="116"/>
      <c r="B64" s="57"/>
      <c r="C64" s="57"/>
      <c r="D64" s="57"/>
      <c r="E64" s="57"/>
      <c r="F64" s="57"/>
      <c r="G64" s="208"/>
      <c r="H64" s="57"/>
      <c r="I64" s="57"/>
      <c r="J64" s="57"/>
      <c r="K64" s="57"/>
      <c r="L64" s="57"/>
      <c r="M64" s="143"/>
      <c r="N64" s="142"/>
      <c r="O64" s="152"/>
      <c r="P64" s="153"/>
      <c r="Q64" s="57"/>
      <c r="R64" s="57"/>
      <c r="S64" s="206"/>
      <c r="T64" s="206"/>
      <c r="U64" s="74"/>
      <c r="V64" s="74"/>
      <c r="W64" s="74"/>
      <c r="X64" s="207"/>
      <c r="Y64" s="74"/>
      <c r="Z64" s="74"/>
      <c r="AA64" s="74"/>
      <c r="AB64" s="207"/>
      <c r="AC64" s="110"/>
      <c r="AE64" s="8" t="s">
        <v>356</v>
      </c>
      <c r="AF64" s="8" t="s">
        <v>357</v>
      </c>
      <c r="AG64" s="8">
        <v>57</v>
      </c>
    </row>
    <row r="65" spans="1:33" ht="18.75" customHeight="1">
      <c r="A65" s="11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143"/>
      <c r="N65" s="142"/>
      <c r="O65" s="152"/>
      <c r="P65" s="153"/>
      <c r="Q65" s="57"/>
      <c r="R65" s="57"/>
      <c r="S65" s="206"/>
      <c r="T65" s="206"/>
      <c r="U65" s="74"/>
      <c r="V65" s="74"/>
      <c r="W65" s="74"/>
      <c r="X65" s="207"/>
      <c r="Y65" s="74"/>
      <c r="Z65" s="74"/>
      <c r="AA65" s="74"/>
      <c r="AB65" s="207"/>
      <c r="AC65" s="110"/>
      <c r="AE65" s="8" t="s">
        <v>358</v>
      </c>
      <c r="AF65" s="8" t="s">
        <v>359</v>
      </c>
      <c r="AG65" s="8">
        <v>58</v>
      </c>
    </row>
    <row r="66" spans="1:33" ht="18.75" customHeight="1">
      <c r="A66" s="11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143"/>
      <c r="N66" s="142"/>
      <c r="O66" s="152"/>
      <c r="P66" s="153"/>
      <c r="Q66" s="57"/>
      <c r="R66" s="57"/>
      <c r="S66" s="206"/>
      <c r="T66" s="206"/>
      <c r="U66" s="74"/>
      <c r="V66" s="74"/>
      <c r="W66" s="74"/>
      <c r="X66" s="207"/>
      <c r="Y66" s="74"/>
      <c r="Z66" s="74"/>
      <c r="AA66" s="74"/>
      <c r="AB66" s="207"/>
      <c r="AC66" s="110"/>
      <c r="AE66" s="8" t="s">
        <v>360</v>
      </c>
      <c r="AF66" s="8" t="s">
        <v>361</v>
      </c>
      <c r="AG66" s="8">
        <v>59</v>
      </c>
    </row>
    <row r="67" spans="1:33" ht="18.75" customHeight="1">
      <c r="A67" s="11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143"/>
      <c r="N67" s="142"/>
      <c r="O67" s="152"/>
      <c r="P67" s="153"/>
      <c r="Q67" s="57"/>
      <c r="R67" s="57"/>
      <c r="S67" s="206"/>
      <c r="T67" s="206"/>
      <c r="U67" s="74"/>
      <c r="V67" s="74"/>
      <c r="W67" s="74"/>
      <c r="X67" s="207"/>
      <c r="Y67" s="74"/>
      <c r="Z67" s="74"/>
      <c r="AA67" s="74"/>
      <c r="AB67" s="207"/>
      <c r="AC67" s="110"/>
      <c r="AE67" s="8" t="s">
        <v>362</v>
      </c>
      <c r="AF67" s="8" t="s">
        <v>362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52"/>
      <c r="P68" s="153"/>
      <c r="S68" s="71">
        <f>IF(D68="","",LEN(D68))</f>
      </c>
      <c r="T68" s="71">
        <f>IF(E68="","",LEN(E68))</f>
      </c>
      <c r="U68" s="70"/>
      <c r="V68" s="70"/>
      <c r="W68" s="70"/>
      <c r="X68" s="70"/>
      <c r="Y68" s="70"/>
      <c r="Z68" s="110"/>
      <c r="AA68" s="110">
        <f>IF(ISBLANK(B68),"",$N$8)</f>
      </c>
      <c r="AB68" s="117">
        <f ca="1">IF(ISBLANK(D68),"",D68&amp;OFFSET('氏名５文字関数'!$J$4,S68,T68)&amp;E68&amp;B68&amp;"年")</f>
      </c>
      <c r="AC68" s="110"/>
      <c r="AE68" s="8" t="s">
        <v>363</v>
      </c>
      <c r="AF68" s="8" t="s">
        <v>363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52"/>
      <c r="P69" s="153"/>
      <c r="S69" s="71">
        <f>IF(D69="","",LEN(D69))</f>
      </c>
      <c r="T69" s="71">
        <f>IF(E69="","",LEN(E69))</f>
      </c>
      <c r="U69" s="70"/>
      <c r="V69" s="70"/>
      <c r="W69" s="70"/>
      <c r="X69" s="70"/>
      <c r="Y69" s="70"/>
      <c r="Z69" s="110"/>
      <c r="AA69" s="110">
        <f>IF(ISBLANK(B69),"",$N$8)</f>
      </c>
      <c r="AB69" s="117">
        <f ca="1">IF(ISBLANK(D69),"",D69&amp;OFFSET('氏名５文字関数'!$J$4,S69,T69)&amp;E69&amp;B69&amp;"年")</f>
      </c>
      <c r="AC69" s="110"/>
      <c r="AE69" s="8" t="s">
        <v>364</v>
      </c>
      <c r="AF69" s="8" t="s">
        <v>365</v>
      </c>
      <c r="AG69" s="8">
        <v>62</v>
      </c>
    </row>
    <row r="70" spans="31:33" ht="13.5">
      <c r="AE70" s="8" t="s">
        <v>366</v>
      </c>
      <c r="AF70" s="8" t="s">
        <v>366</v>
      </c>
      <c r="AG70" s="8">
        <v>63</v>
      </c>
    </row>
    <row r="71" spans="31:33" ht="13.5">
      <c r="AE71" s="8" t="s">
        <v>367</v>
      </c>
      <c r="AF71" s="8" t="s">
        <v>368</v>
      </c>
      <c r="AG71" s="8">
        <v>64</v>
      </c>
    </row>
    <row r="72" spans="31:33" ht="13.5">
      <c r="AE72" s="8" t="s">
        <v>369</v>
      </c>
      <c r="AF72" s="8" t="s">
        <v>370</v>
      </c>
      <c r="AG72" s="8">
        <v>66</v>
      </c>
    </row>
    <row r="73" spans="31:33" ht="13.5">
      <c r="AE73" s="8" t="s">
        <v>371</v>
      </c>
      <c r="AF73" s="8" t="s">
        <v>372</v>
      </c>
      <c r="AG73" s="8">
        <v>67</v>
      </c>
    </row>
    <row r="74" spans="31:33" ht="13.5">
      <c r="AE74" s="8" t="s">
        <v>373</v>
      </c>
      <c r="AF74" s="8" t="s">
        <v>373</v>
      </c>
      <c r="AG74" s="8">
        <v>68</v>
      </c>
    </row>
    <row r="75" spans="31:33" ht="13.5">
      <c r="AE75" s="8" t="s">
        <v>374</v>
      </c>
      <c r="AF75" s="8" t="s">
        <v>385</v>
      </c>
      <c r="AG75" s="8">
        <v>70</v>
      </c>
    </row>
    <row r="76" spans="31:33" ht="13.5">
      <c r="AE76" s="8" t="s">
        <v>375</v>
      </c>
      <c r="AF76" s="8" t="s">
        <v>376</v>
      </c>
      <c r="AG76" s="8">
        <v>69</v>
      </c>
    </row>
    <row r="77" spans="31:33" ht="13.5">
      <c r="AE77" s="8" t="s">
        <v>377</v>
      </c>
      <c r="AF77" s="8" t="s">
        <v>384</v>
      </c>
      <c r="AG77" s="8">
        <v>65</v>
      </c>
    </row>
    <row r="78" spans="31:33" ht="13.5">
      <c r="AE78" s="8" t="s">
        <v>378</v>
      </c>
      <c r="AF78" s="8" t="s">
        <v>379</v>
      </c>
      <c r="AG78" s="8">
        <v>71</v>
      </c>
    </row>
    <row r="79" spans="31:33" ht="13.5">
      <c r="AE79" s="8" t="s">
        <v>380</v>
      </c>
      <c r="AF79" s="8" t="s">
        <v>381</v>
      </c>
      <c r="AG79" s="8">
        <v>72</v>
      </c>
    </row>
    <row r="80" spans="31:33" ht="13.5">
      <c r="AE80" s="8" t="s">
        <v>382</v>
      </c>
      <c r="AF80" s="8" t="s">
        <v>383</v>
      </c>
      <c r="AG80" s="8">
        <v>73</v>
      </c>
    </row>
  </sheetData>
  <sheetProtection formatCells="0" formatColumns="0" formatRows="0"/>
  <mergeCells count="51"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M7:N7"/>
    <mergeCell ref="M8:N8"/>
    <mergeCell ref="M9:N9"/>
    <mergeCell ref="M10:N10"/>
    <mergeCell ref="M11:N11"/>
    <mergeCell ref="M12:N12"/>
    <mergeCell ref="M13:N13"/>
    <mergeCell ref="M14:N14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0" t="str">
        <f ca="1">"令和"&amp;YEAR(TODAY())-2018&amp;"年度　愛媛県高等学校選抜卓球団体リーグ大会申込書"</f>
        <v>令和3年度　愛媛県高等学校選抜卓球団体リーグ大会申込書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71" t="s">
        <v>253</v>
      </c>
      <c r="E3" s="172"/>
      <c r="M3" s="130" t="s">
        <v>24</v>
      </c>
      <c r="N3" s="130" t="s">
        <v>25</v>
      </c>
    </row>
    <row r="4" spans="1:30" ht="22.5" customHeight="1">
      <c r="A4" s="173" t="s">
        <v>17</v>
      </c>
      <c r="B4" s="174"/>
      <c r="C4" s="175"/>
      <c r="D4" s="176"/>
      <c r="E4" s="176"/>
      <c r="F4" s="129"/>
      <c r="G4" s="177" t="s">
        <v>259</v>
      </c>
      <c r="H4" s="178"/>
      <c r="I4" s="114"/>
      <c r="J4" s="179" t="s">
        <v>246</v>
      </c>
      <c r="K4" s="179"/>
      <c r="L4" s="180"/>
      <c r="M4" s="131"/>
      <c r="N4" s="131"/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1" t="s">
        <v>252</v>
      </c>
      <c r="B6" s="161"/>
      <c r="C6" s="161"/>
      <c r="D6" s="161"/>
      <c r="E6" s="161"/>
      <c r="F6" s="161"/>
      <c r="W6" s="128" t="s">
        <v>251</v>
      </c>
      <c r="X6" s="128">
        <f>IF(ISBLANK(D4),"",D4)</f>
      </c>
    </row>
    <row r="7" spans="1:24" ht="15" thickBot="1">
      <c r="A7" s="13"/>
      <c r="B7" s="162" t="s">
        <v>3</v>
      </c>
      <c r="C7" s="162"/>
      <c r="D7" s="15" t="s">
        <v>24</v>
      </c>
      <c r="E7" s="16" t="s">
        <v>25</v>
      </c>
      <c r="F7" s="163" t="s">
        <v>9</v>
      </c>
      <c r="G7" s="164"/>
      <c r="H7" s="164"/>
      <c r="I7" s="164"/>
      <c r="J7" s="164"/>
      <c r="K7" s="164"/>
      <c r="L7" s="165"/>
      <c r="M7" s="166" t="s">
        <v>255</v>
      </c>
      <c r="N7" s="167"/>
      <c r="S7" s="12">
        <f>IF(M4="","",LEN(M4))</f>
      </c>
      <c r="T7" s="12">
        <f>IF(N4="","",LEN(N4))</f>
      </c>
      <c r="V7" s="110"/>
      <c r="W7" s="127" t="s">
        <v>249</v>
      </c>
      <c r="X7" s="126">
        <f ca="1">IF(ISBLANK($M4),"",$M4&amp;OFFSET('氏名５文字関数'!$J$4,$S7,$T7)&amp;$N4)</f>
      </c>
    </row>
    <row r="8" spans="1:33" ht="18.75" customHeight="1">
      <c r="A8" s="18" t="s">
        <v>245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M8" s="168"/>
      <c r="N8" s="169"/>
      <c r="S8" s="71">
        <f aca="true" t="shared" si="0" ref="S8:T13">IF(D8="","",LEN(D8))</f>
      </c>
      <c r="T8" s="71">
        <f t="shared" si="0"/>
      </c>
      <c r="V8" s="112"/>
      <c r="W8" s="127" t="s">
        <v>250</v>
      </c>
      <c r="X8" s="125">
        <f ca="1">IF(ISBLANK($D8),"",$D8&amp;OFFSET('氏名５文字関数'!$J$4,$S8,$T8)&amp;$E8&amp;$B8&amp;"年")</f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M9" s="157"/>
      <c r="N9" s="158"/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M10" s="157"/>
      <c r="N10" s="158"/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M11" s="157"/>
      <c r="N11" s="158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M12" s="157"/>
      <c r="N12" s="158"/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M13" s="157"/>
      <c r="N13" s="158"/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M14" s="159"/>
      <c r="N14" s="160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/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/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>
        <f>IF(ISBLANK(D4),"",VLOOKUP(D4,$AF$8:$AG$95,2,0)&amp;D4&amp;G4&amp;"　選抜団体")</f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55"/>
      <c r="P34" s="156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54"/>
      <c r="P35" s="153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54"/>
      <c r="P36" s="153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54"/>
      <c r="P37" s="153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54"/>
      <c r="P38" s="153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54"/>
      <c r="P39" s="153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54"/>
      <c r="P40" s="153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54"/>
      <c r="P41" s="153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52"/>
      <c r="P42" s="153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52"/>
      <c r="P43" s="153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52"/>
      <c r="P44" s="153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55"/>
      <c r="P47" s="156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52"/>
      <c r="P48" s="153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52"/>
      <c r="P49" s="153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52"/>
      <c r="P50" s="153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52"/>
      <c r="P51" s="153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52"/>
      <c r="P52" s="153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386</v>
      </c>
      <c r="AF52" s="8" t="s">
        <v>387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52"/>
      <c r="P53" s="153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339</v>
      </c>
      <c r="AF53" s="8" t="s">
        <v>339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52"/>
      <c r="P54" s="153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340</v>
      </c>
      <c r="AF54" s="8" t="s">
        <v>341</v>
      </c>
      <c r="AG54" s="8">
        <v>47</v>
      </c>
    </row>
    <row r="55" spans="1:33" ht="18.75" customHeight="1" hidden="1">
      <c r="A55" s="63">
        <v>8</v>
      </c>
      <c r="B55" s="53"/>
      <c r="C55" s="26" t="s">
        <v>4</v>
      </c>
      <c r="D55" s="80"/>
      <c r="E55" s="19"/>
      <c r="F55" s="134" t="s">
        <v>12</v>
      </c>
      <c r="G55" s="19"/>
      <c r="H55" s="50" t="s">
        <v>4</v>
      </c>
      <c r="I55" s="19"/>
      <c r="J55" s="50" t="s">
        <v>6</v>
      </c>
      <c r="K55" s="19"/>
      <c r="L55" s="50" t="s">
        <v>8</v>
      </c>
      <c r="M55" s="144"/>
      <c r="N55" s="145"/>
      <c r="O55" s="152"/>
      <c r="P55" s="153"/>
      <c r="S55" s="71">
        <f aca="true" t="shared" si="2" ref="S55:T69">IF(D55="","",LEN(D55))</f>
      </c>
      <c r="T55" s="71">
        <f t="shared" si="2"/>
      </c>
      <c r="U55" s="70"/>
      <c r="V55" s="118">
        <v>8</v>
      </c>
      <c r="W55" s="119">
        <f aca="true" t="shared" si="3" ref="W55:W67">IF(ISBLANK($B55),"","("&amp;$N$8&amp;")")</f>
      </c>
      <c r="X55" s="120">
        <f aca="true" t="shared" si="4" ref="X55:X67">IF(ISBLANK($D55),"",D55)</f>
      </c>
      <c r="Y55" s="70"/>
      <c r="Z55" s="118">
        <v>8</v>
      </c>
      <c r="AA55" s="119">
        <f aca="true" t="shared" si="5" ref="AA55:AA69">IF(ISBLANK(B55),"",$N$8)</f>
      </c>
      <c r="AB55" s="120">
        <f ca="1">IF(ISBLANK(D55),"",D55&amp;OFFSET('氏名５文字関数'!$J$4,S55,T55)&amp;E55&amp;B55&amp;"年")</f>
      </c>
      <c r="AC55" s="96"/>
      <c r="AE55" s="8" t="s">
        <v>342</v>
      </c>
      <c r="AF55" s="8" t="s">
        <v>343</v>
      </c>
      <c r="AG55" s="8">
        <v>48</v>
      </c>
    </row>
    <row r="56" spans="1:33" ht="18.75" customHeight="1" hidden="1">
      <c r="A56" s="63">
        <v>9</v>
      </c>
      <c r="B56" s="66"/>
      <c r="C56" s="30" t="s">
        <v>4</v>
      </c>
      <c r="D56" s="78"/>
      <c r="E56" s="29"/>
      <c r="F56" s="67" t="s">
        <v>12</v>
      </c>
      <c r="G56" s="29"/>
      <c r="H56" s="34" t="s">
        <v>4</v>
      </c>
      <c r="I56" s="29"/>
      <c r="J56" s="34" t="s">
        <v>6</v>
      </c>
      <c r="K56" s="29"/>
      <c r="L56" s="30" t="s">
        <v>8</v>
      </c>
      <c r="M56" s="146"/>
      <c r="N56" s="147"/>
      <c r="O56" s="152"/>
      <c r="P56" s="153"/>
      <c r="S56" s="71">
        <f t="shared" si="2"/>
      </c>
      <c r="T56" s="71">
        <f t="shared" si="2"/>
      </c>
      <c r="U56" s="70"/>
      <c r="V56" s="72">
        <v>9</v>
      </c>
      <c r="W56" s="87">
        <f t="shared" si="3"/>
      </c>
      <c r="X56" s="91">
        <f t="shared" si="4"/>
      </c>
      <c r="Y56" s="70"/>
      <c r="Z56" s="72">
        <v>9</v>
      </c>
      <c r="AA56" s="87">
        <f t="shared" si="5"/>
      </c>
      <c r="AB56" s="91">
        <f ca="1">IF(ISBLANK(D56),"",D56&amp;OFFSET('氏名５文字関数'!$J$4,S56,T56)&amp;E56&amp;B56&amp;"年")</f>
      </c>
      <c r="AC56" s="96"/>
      <c r="AE56" s="8" t="s">
        <v>344</v>
      </c>
      <c r="AF56" s="8" t="s">
        <v>344</v>
      </c>
      <c r="AG56" s="8">
        <v>49</v>
      </c>
    </row>
    <row r="57" spans="1:33" ht="18.75" customHeight="1" hidden="1">
      <c r="A57" s="28">
        <v>10</v>
      </c>
      <c r="B57" s="55"/>
      <c r="C57" s="56" t="s">
        <v>4</v>
      </c>
      <c r="D57" s="81"/>
      <c r="E57" s="83"/>
      <c r="F57" s="84" t="s">
        <v>12</v>
      </c>
      <c r="G57" s="83"/>
      <c r="H57" s="85" t="s">
        <v>4</v>
      </c>
      <c r="I57" s="83"/>
      <c r="J57" s="85" t="s">
        <v>6</v>
      </c>
      <c r="K57" s="83"/>
      <c r="L57" s="56" t="s">
        <v>8</v>
      </c>
      <c r="M57" s="146"/>
      <c r="N57" s="147"/>
      <c r="O57" s="152"/>
      <c r="P57" s="153"/>
      <c r="S57" s="71">
        <f t="shared" si="2"/>
      </c>
      <c r="T57" s="71">
        <f t="shared" si="2"/>
      </c>
      <c r="U57" s="70"/>
      <c r="V57" s="82">
        <v>10</v>
      </c>
      <c r="W57" s="88">
        <f t="shared" si="3"/>
      </c>
      <c r="X57" s="92">
        <f t="shared" si="4"/>
      </c>
      <c r="Y57" s="70"/>
      <c r="Z57" s="82">
        <v>10</v>
      </c>
      <c r="AA57" s="88">
        <f t="shared" si="5"/>
      </c>
      <c r="AB57" s="92">
        <f ca="1">IF(ISBLANK(D57),"",D57&amp;OFFSET('氏名５文字関数'!$J$4,S57,T57)&amp;E57&amp;B57&amp;"年")</f>
      </c>
      <c r="AC57" s="96"/>
      <c r="AE57" s="8" t="s">
        <v>345</v>
      </c>
      <c r="AF57" s="8" t="s">
        <v>346</v>
      </c>
      <c r="AG57" s="8">
        <v>50</v>
      </c>
    </row>
    <row r="58" spans="1:33" ht="18.75" customHeight="1" hidden="1">
      <c r="A58" s="28">
        <v>11</v>
      </c>
      <c r="B58" s="55"/>
      <c r="C58" s="56" t="s">
        <v>4</v>
      </c>
      <c r="D58" s="81"/>
      <c r="E58" s="83"/>
      <c r="F58" s="84" t="s">
        <v>12</v>
      </c>
      <c r="G58" s="83"/>
      <c r="H58" s="85" t="s">
        <v>4</v>
      </c>
      <c r="I58" s="83"/>
      <c r="J58" s="85" t="s">
        <v>6</v>
      </c>
      <c r="K58" s="83"/>
      <c r="L58" s="56" t="s">
        <v>8</v>
      </c>
      <c r="M58" s="146"/>
      <c r="N58" s="147"/>
      <c r="O58" s="152"/>
      <c r="P58" s="153"/>
      <c r="S58" s="71">
        <f t="shared" si="2"/>
      </c>
      <c r="T58" s="71">
        <f t="shared" si="2"/>
      </c>
      <c r="U58" s="70"/>
      <c r="V58" s="82">
        <v>11</v>
      </c>
      <c r="W58" s="88">
        <f t="shared" si="3"/>
      </c>
      <c r="X58" s="92">
        <f t="shared" si="4"/>
      </c>
      <c r="Y58" s="70"/>
      <c r="Z58" s="82">
        <v>11</v>
      </c>
      <c r="AA58" s="88">
        <f t="shared" si="5"/>
      </c>
      <c r="AB58" s="92">
        <f ca="1">IF(ISBLANK(D58),"",D58&amp;OFFSET('氏名５文字関数'!$J$4,S58,T58)&amp;E58&amp;B58&amp;"年")</f>
      </c>
      <c r="AC58" s="96"/>
      <c r="AE58" s="8" t="s">
        <v>347</v>
      </c>
      <c r="AF58" s="8" t="s">
        <v>348</v>
      </c>
      <c r="AG58" s="8">
        <v>51</v>
      </c>
    </row>
    <row r="59" spans="1:33" ht="18.75" customHeight="1" hidden="1">
      <c r="A59" s="28">
        <v>12</v>
      </c>
      <c r="B59" s="55"/>
      <c r="C59" s="56" t="s">
        <v>4</v>
      </c>
      <c r="D59" s="81"/>
      <c r="E59" s="83"/>
      <c r="F59" s="84" t="s">
        <v>12</v>
      </c>
      <c r="G59" s="83"/>
      <c r="H59" s="85" t="s">
        <v>4</v>
      </c>
      <c r="I59" s="83"/>
      <c r="J59" s="85" t="s">
        <v>6</v>
      </c>
      <c r="K59" s="83"/>
      <c r="L59" s="56" t="s">
        <v>8</v>
      </c>
      <c r="M59" s="146"/>
      <c r="N59" s="147"/>
      <c r="O59" s="152"/>
      <c r="P59" s="153"/>
      <c r="S59" s="71">
        <f t="shared" si="2"/>
      </c>
      <c r="T59" s="71">
        <f t="shared" si="2"/>
      </c>
      <c r="U59" s="70"/>
      <c r="V59" s="82">
        <v>12</v>
      </c>
      <c r="W59" s="88">
        <f t="shared" si="3"/>
      </c>
      <c r="X59" s="92">
        <f t="shared" si="4"/>
      </c>
      <c r="Y59" s="70"/>
      <c r="Z59" s="82">
        <v>12</v>
      </c>
      <c r="AA59" s="88">
        <f t="shared" si="5"/>
      </c>
      <c r="AB59" s="92">
        <f ca="1">IF(ISBLANK(D59),"",D59&amp;OFFSET('氏名５文字関数'!$J$4,S59,T59)&amp;E59&amp;B59&amp;"年")</f>
      </c>
      <c r="AC59" s="96"/>
      <c r="AE59" s="8" t="s">
        <v>349</v>
      </c>
      <c r="AF59" s="8" t="s">
        <v>349</v>
      </c>
      <c r="AG59" s="8">
        <v>52</v>
      </c>
    </row>
    <row r="60" spans="1:33" ht="18.75" customHeight="1" hidden="1">
      <c r="A60" s="28">
        <v>13</v>
      </c>
      <c r="B60" s="55"/>
      <c r="C60" s="56" t="s">
        <v>4</v>
      </c>
      <c r="D60" s="81"/>
      <c r="E60" s="83"/>
      <c r="F60" s="84" t="s">
        <v>12</v>
      </c>
      <c r="G60" s="83"/>
      <c r="H60" s="85" t="s">
        <v>4</v>
      </c>
      <c r="I60" s="83"/>
      <c r="J60" s="85" t="s">
        <v>6</v>
      </c>
      <c r="K60" s="83"/>
      <c r="L60" s="56" t="s">
        <v>8</v>
      </c>
      <c r="M60" s="146"/>
      <c r="N60" s="147"/>
      <c r="O60" s="152"/>
      <c r="P60" s="153"/>
      <c r="S60" s="71">
        <f t="shared" si="2"/>
      </c>
      <c r="T60" s="71">
        <f t="shared" si="2"/>
      </c>
      <c r="U60" s="70"/>
      <c r="V60" s="82">
        <v>13</v>
      </c>
      <c r="W60" s="88">
        <f t="shared" si="3"/>
      </c>
      <c r="X60" s="92">
        <f t="shared" si="4"/>
      </c>
      <c r="Y60" s="70"/>
      <c r="Z60" s="82">
        <v>13</v>
      </c>
      <c r="AA60" s="88">
        <f t="shared" si="5"/>
      </c>
      <c r="AB60" s="92">
        <f ca="1">IF(ISBLANK(D60),"",D60&amp;OFFSET('氏名５文字関数'!$J$4,S60,T60)&amp;E60&amp;B60&amp;"年")</f>
      </c>
      <c r="AC60" s="96"/>
      <c r="AE60" s="8" t="s">
        <v>350</v>
      </c>
      <c r="AF60" s="8" t="s">
        <v>351</v>
      </c>
      <c r="AG60" s="8">
        <v>53</v>
      </c>
    </row>
    <row r="61" spans="1:33" ht="18.75" customHeight="1" hidden="1">
      <c r="A61" s="28">
        <v>14</v>
      </c>
      <c r="B61" s="55"/>
      <c r="C61" s="56" t="s">
        <v>4</v>
      </c>
      <c r="D61" s="81"/>
      <c r="E61" s="83"/>
      <c r="F61" s="84" t="s">
        <v>12</v>
      </c>
      <c r="G61" s="83"/>
      <c r="H61" s="85" t="s">
        <v>4</v>
      </c>
      <c r="I61" s="83"/>
      <c r="J61" s="85" t="s">
        <v>6</v>
      </c>
      <c r="K61" s="83"/>
      <c r="L61" s="56" t="s">
        <v>8</v>
      </c>
      <c r="M61" s="146"/>
      <c r="N61" s="147"/>
      <c r="O61" s="152"/>
      <c r="P61" s="153"/>
      <c r="S61" s="71">
        <f t="shared" si="2"/>
      </c>
      <c r="T61" s="71">
        <f t="shared" si="2"/>
      </c>
      <c r="U61" s="70"/>
      <c r="V61" s="82">
        <v>14</v>
      </c>
      <c r="W61" s="88">
        <f t="shared" si="3"/>
      </c>
      <c r="X61" s="92">
        <f t="shared" si="4"/>
      </c>
      <c r="Y61" s="70"/>
      <c r="Z61" s="82">
        <v>14</v>
      </c>
      <c r="AA61" s="88">
        <f>IF(ISBLANK(B61),"",$N$8)</f>
      </c>
      <c r="AB61" s="92">
        <f ca="1">IF(ISBLANK(D61),"",D61&amp;OFFSET('氏名５文字関数'!$J$4,S61,T61)&amp;E61&amp;B61&amp;"年")</f>
      </c>
      <c r="AC61" s="96"/>
      <c r="AE61" s="8" t="s">
        <v>352</v>
      </c>
      <c r="AF61" s="8" t="s">
        <v>352</v>
      </c>
      <c r="AG61" s="8">
        <v>54</v>
      </c>
    </row>
    <row r="62" spans="1:33" ht="18.75" customHeight="1" hidden="1">
      <c r="A62" s="28">
        <v>15</v>
      </c>
      <c r="B62" s="66"/>
      <c r="C62" s="30" t="s">
        <v>4</v>
      </c>
      <c r="D62" s="78"/>
      <c r="E62" s="29"/>
      <c r="F62" s="67" t="s">
        <v>12</v>
      </c>
      <c r="G62" s="29"/>
      <c r="H62" s="34" t="s">
        <v>4</v>
      </c>
      <c r="I62" s="29"/>
      <c r="J62" s="34" t="s">
        <v>6</v>
      </c>
      <c r="K62" s="29"/>
      <c r="L62" s="30" t="s">
        <v>8</v>
      </c>
      <c r="M62" s="146"/>
      <c r="N62" s="147"/>
      <c r="O62" s="152"/>
      <c r="P62" s="153"/>
      <c r="S62" s="71">
        <f t="shared" si="2"/>
      </c>
      <c r="T62" s="71">
        <f t="shared" si="2"/>
      </c>
      <c r="U62" s="70"/>
      <c r="V62" s="72">
        <v>15</v>
      </c>
      <c r="W62" s="87">
        <f t="shared" si="3"/>
      </c>
      <c r="X62" s="91">
        <f t="shared" si="4"/>
      </c>
      <c r="Y62" s="70"/>
      <c r="Z62" s="72">
        <v>15</v>
      </c>
      <c r="AA62" s="87">
        <f t="shared" si="5"/>
      </c>
      <c r="AB62" s="91">
        <f ca="1">IF(ISBLANK(D62),"",D62&amp;OFFSET('氏名５文字関数'!$J$4,S62,T62)&amp;E62&amp;B62&amp;"年")</f>
      </c>
      <c r="AC62" s="96"/>
      <c r="AE62" s="8" t="s">
        <v>353</v>
      </c>
      <c r="AF62" s="8" t="s">
        <v>353</v>
      </c>
      <c r="AG62" s="8">
        <v>55</v>
      </c>
    </row>
    <row r="63" spans="1:33" ht="18.75" customHeight="1" hidden="1">
      <c r="A63" s="122">
        <v>16</v>
      </c>
      <c r="B63" s="53"/>
      <c r="C63" s="26" t="s">
        <v>4</v>
      </c>
      <c r="D63" s="80"/>
      <c r="E63" s="54"/>
      <c r="F63" s="22" t="s">
        <v>12</v>
      </c>
      <c r="G63" s="19"/>
      <c r="H63" s="50" t="s">
        <v>4</v>
      </c>
      <c r="I63" s="19"/>
      <c r="J63" s="50" t="s">
        <v>6</v>
      </c>
      <c r="K63" s="19"/>
      <c r="L63" s="26" t="s">
        <v>8</v>
      </c>
      <c r="M63" s="144"/>
      <c r="N63" s="145"/>
      <c r="O63" s="152"/>
      <c r="P63" s="153"/>
      <c r="S63" s="71">
        <f t="shared" si="2"/>
      </c>
      <c r="T63" s="71">
        <f t="shared" si="2"/>
      </c>
      <c r="U63" s="70"/>
      <c r="V63" s="118">
        <v>16</v>
      </c>
      <c r="W63" s="119">
        <f t="shared" si="3"/>
      </c>
      <c r="X63" s="120">
        <f t="shared" si="4"/>
      </c>
      <c r="Y63" s="70"/>
      <c r="Z63" s="118">
        <v>16</v>
      </c>
      <c r="AA63" s="119">
        <f t="shared" si="5"/>
      </c>
      <c r="AB63" s="120">
        <f ca="1">IF(ISBLANK(D63),"",D63&amp;OFFSET('氏名５文字関数'!$J$4,S63,T63)&amp;E63&amp;B63&amp;"年")</f>
      </c>
      <c r="AC63" s="96"/>
      <c r="AE63" s="8" t="s">
        <v>354</v>
      </c>
      <c r="AF63" s="8" t="s">
        <v>355</v>
      </c>
      <c r="AG63" s="8">
        <v>56</v>
      </c>
    </row>
    <row r="64" spans="1:33" ht="18.75" customHeight="1" hidden="1">
      <c r="A64" s="122">
        <v>17</v>
      </c>
      <c r="B64" s="53"/>
      <c r="C64" s="26" t="s">
        <v>4</v>
      </c>
      <c r="D64" s="80"/>
      <c r="E64" s="54"/>
      <c r="F64" s="22" t="s">
        <v>12</v>
      </c>
      <c r="G64" s="49"/>
      <c r="H64" s="50" t="s">
        <v>4</v>
      </c>
      <c r="I64" s="19"/>
      <c r="J64" s="50" t="s">
        <v>6</v>
      </c>
      <c r="K64" s="19"/>
      <c r="L64" s="26" t="s">
        <v>8</v>
      </c>
      <c r="M64" s="146"/>
      <c r="N64" s="147"/>
      <c r="O64" s="152"/>
      <c r="P64" s="153"/>
      <c r="S64" s="71">
        <f t="shared" si="2"/>
      </c>
      <c r="T64" s="71">
        <f t="shared" si="2"/>
      </c>
      <c r="U64" s="70"/>
      <c r="V64" s="72">
        <v>17</v>
      </c>
      <c r="W64" s="87">
        <f t="shared" si="3"/>
      </c>
      <c r="X64" s="91">
        <f t="shared" si="4"/>
      </c>
      <c r="Y64" s="70"/>
      <c r="Z64" s="72">
        <v>17</v>
      </c>
      <c r="AA64" s="87">
        <f t="shared" si="5"/>
      </c>
      <c r="AB64" s="91">
        <f ca="1">IF(ISBLANK(D64),"",D64&amp;OFFSET('氏名５文字関数'!$J$4,S64,T64)&amp;E64&amp;B64&amp;"年")</f>
      </c>
      <c r="AC64" s="96"/>
      <c r="AE64" s="8" t="s">
        <v>356</v>
      </c>
      <c r="AF64" s="8" t="s">
        <v>357</v>
      </c>
      <c r="AG64" s="8">
        <v>57</v>
      </c>
    </row>
    <row r="65" spans="1:33" ht="18.75" customHeight="1" hidden="1">
      <c r="A65" s="122">
        <v>18</v>
      </c>
      <c r="B65" s="66"/>
      <c r="C65" s="30" t="s">
        <v>4</v>
      </c>
      <c r="D65" s="78"/>
      <c r="E65" s="69"/>
      <c r="F65" s="32" t="s">
        <v>12</v>
      </c>
      <c r="G65" s="29"/>
      <c r="H65" s="34" t="s">
        <v>4</v>
      </c>
      <c r="I65" s="29"/>
      <c r="J65" s="34" t="s">
        <v>5</v>
      </c>
      <c r="K65" s="29"/>
      <c r="L65" s="30" t="s">
        <v>7</v>
      </c>
      <c r="M65" s="146"/>
      <c r="N65" s="147"/>
      <c r="O65" s="152"/>
      <c r="P65" s="153"/>
      <c r="S65" s="71">
        <f t="shared" si="2"/>
      </c>
      <c r="T65" s="71">
        <f t="shared" si="2"/>
      </c>
      <c r="U65" s="70"/>
      <c r="V65" s="72">
        <v>18</v>
      </c>
      <c r="W65" s="87">
        <f t="shared" si="3"/>
      </c>
      <c r="X65" s="91">
        <f t="shared" si="4"/>
      </c>
      <c r="Y65" s="70"/>
      <c r="Z65" s="72">
        <v>18</v>
      </c>
      <c r="AA65" s="87">
        <f t="shared" si="5"/>
      </c>
      <c r="AB65" s="91">
        <f ca="1">IF(ISBLANK(D65),"",D65&amp;OFFSET('氏名５文字関数'!$J$4,S65,T65)&amp;E65&amp;B65&amp;"年")</f>
      </c>
      <c r="AC65" s="96"/>
      <c r="AE65" s="8" t="s">
        <v>358</v>
      </c>
      <c r="AF65" s="8" t="s">
        <v>359</v>
      </c>
      <c r="AG65" s="8">
        <v>58</v>
      </c>
    </row>
    <row r="66" spans="1:33" ht="18.75" customHeight="1" hidden="1">
      <c r="A66" s="122">
        <v>19</v>
      </c>
      <c r="B66" s="66"/>
      <c r="C66" s="30" t="s">
        <v>4</v>
      </c>
      <c r="D66" s="78"/>
      <c r="E66" s="69"/>
      <c r="F66" s="32" t="s">
        <v>12</v>
      </c>
      <c r="G66" s="29"/>
      <c r="H66" s="34" t="s">
        <v>4</v>
      </c>
      <c r="I66" s="29"/>
      <c r="J66" s="34" t="s">
        <v>5</v>
      </c>
      <c r="K66" s="29"/>
      <c r="L66" s="30" t="s">
        <v>7</v>
      </c>
      <c r="M66" s="146"/>
      <c r="N66" s="147"/>
      <c r="O66" s="152"/>
      <c r="P66" s="153"/>
      <c r="S66" s="71">
        <f t="shared" si="2"/>
      </c>
      <c r="T66" s="71">
        <f t="shared" si="2"/>
      </c>
      <c r="U66" s="70"/>
      <c r="V66" s="72">
        <v>19</v>
      </c>
      <c r="W66" s="87">
        <f t="shared" si="3"/>
      </c>
      <c r="X66" s="91">
        <f t="shared" si="4"/>
      </c>
      <c r="Y66" s="70"/>
      <c r="Z66" s="72">
        <v>19</v>
      </c>
      <c r="AA66" s="87">
        <f t="shared" si="5"/>
      </c>
      <c r="AB66" s="91">
        <f ca="1">IF(ISBLANK(D66),"",D66&amp;OFFSET('氏名５文字関数'!$J$4,S66,T66)&amp;E66&amp;B66&amp;"年")</f>
      </c>
      <c r="AC66" s="96"/>
      <c r="AE66" s="8" t="s">
        <v>360</v>
      </c>
      <c r="AF66" s="8" t="s">
        <v>361</v>
      </c>
      <c r="AG66" s="8">
        <v>59</v>
      </c>
    </row>
    <row r="67" spans="1:33" ht="18.75" customHeight="1" hidden="1" thickBot="1">
      <c r="A67" s="123">
        <v>20</v>
      </c>
      <c r="B67" s="51"/>
      <c r="C67" s="39" t="s">
        <v>4</v>
      </c>
      <c r="D67" s="79"/>
      <c r="E67" s="52"/>
      <c r="F67" s="41" t="s">
        <v>12</v>
      </c>
      <c r="G67" s="38"/>
      <c r="H67" s="43" t="s">
        <v>4</v>
      </c>
      <c r="I67" s="38"/>
      <c r="J67" s="43" t="s">
        <v>5</v>
      </c>
      <c r="K67" s="38"/>
      <c r="L67" s="39" t="s">
        <v>7</v>
      </c>
      <c r="M67" s="148"/>
      <c r="N67" s="149"/>
      <c r="O67" s="152"/>
      <c r="P67" s="153"/>
      <c r="S67" s="71">
        <f t="shared" si="2"/>
      </c>
      <c r="T67" s="71">
        <f t="shared" si="2"/>
      </c>
      <c r="U67" s="70"/>
      <c r="V67" s="73">
        <v>20</v>
      </c>
      <c r="W67" s="89">
        <f t="shared" si="3"/>
      </c>
      <c r="X67" s="93">
        <f t="shared" si="4"/>
      </c>
      <c r="Y67" s="70"/>
      <c r="Z67" s="73">
        <v>20</v>
      </c>
      <c r="AA67" s="89">
        <f t="shared" si="5"/>
      </c>
      <c r="AB67" s="93">
        <f ca="1">IF(ISBLANK(D67),"",D67&amp;OFFSET('氏名５文字関数'!$J$4,S67,T67)&amp;E67&amp;B67&amp;"年")</f>
      </c>
      <c r="AC67" s="96"/>
      <c r="AE67" s="8" t="s">
        <v>362</v>
      </c>
      <c r="AF67" s="8" t="s">
        <v>362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52"/>
      <c r="P68" s="153"/>
      <c r="S68" s="71">
        <f t="shared" si="2"/>
      </c>
      <c r="T68" s="71">
        <f t="shared" si="2"/>
      </c>
      <c r="U68" s="70"/>
      <c r="V68" s="70"/>
      <c r="W68" s="70"/>
      <c r="X68" s="70"/>
      <c r="Y68" s="70"/>
      <c r="Z68" s="110"/>
      <c r="AA68" s="110">
        <f t="shared" si="5"/>
      </c>
      <c r="AB68" s="117">
        <f ca="1">IF(ISBLANK(D68),"",D68&amp;OFFSET('氏名５文字関数'!$J$4,S68,T68)&amp;E68&amp;B68&amp;"年")</f>
      </c>
      <c r="AC68" s="110"/>
      <c r="AE68" s="8" t="s">
        <v>363</v>
      </c>
      <c r="AF68" s="8" t="s">
        <v>363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52"/>
      <c r="P69" s="153"/>
      <c r="S69" s="71">
        <f t="shared" si="2"/>
      </c>
      <c r="T69" s="71">
        <f t="shared" si="2"/>
      </c>
      <c r="U69" s="70"/>
      <c r="V69" s="70"/>
      <c r="W69" s="70"/>
      <c r="X69" s="70"/>
      <c r="Y69" s="70"/>
      <c r="Z69" s="110"/>
      <c r="AA69" s="110">
        <f t="shared" si="5"/>
      </c>
      <c r="AB69" s="117">
        <f ca="1">IF(ISBLANK(D69),"",D69&amp;OFFSET('氏名５文字関数'!$J$4,S69,T69)&amp;E69&amp;B69&amp;"年")</f>
      </c>
      <c r="AC69" s="110"/>
      <c r="AE69" s="8" t="s">
        <v>364</v>
      </c>
      <c r="AF69" s="8" t="s">
        <v>365</v>
      </c>
      <c r="AG69" s="8">
        <v>62</v>
      </c>
    </row>
    <row r="70" spans="31:33" ht="13.5">
      <c r="AE70" s="8" t="s">
        <v>366</v>
      </c>
      <c r="AF70" s="8" t="s">
        <v>366</v>
      </c>
      <c r="AG70" s="8">
        <v>63</v>
      </c>
    </row>
    <row r="71" spans="31:33" ht="13.5">
      <c r="AE71" s="8" t="s">
        <v>367</v>
      </c>
      <c r="AF71" s="8" t="s">
        <v>368</v>
      </c>
      <c r="AG71" s="8">
        <v>64</v>
      </c>
    </row>
    <row r="72" spans="31:33" ht="13.5">
      <c r="AE72" s="8" t="s">
        <v>369</v>
      </c>
      <c r="AF72" s="8" t="s">
        <v>370</v>
      </c>
      <c r="AG72" s="8">
        <v>66</v>
      </c>
    </row>
    <row r="73" spans="31:33" ht="13.5">
      <c r="AE73" s="8" t="s">
        <v>371</v>
      </c>
      <c r="AF73" s="8" t="s">
        <v>372</v>
      </c>
      <c r="AG73" s="8">
        <v>67</v>
      </c>
    </row>
    <row r="74" spans="31:33" ht="13.5">
      <c r="AE74" s="8" t="s">
        <v>373</v>
      </c>
      <c r="AF74" s="8" t="s">
        <v>373</v>
      </c>
      <c r="AG74" s="8">
        <v>68</v>
      </c>
    </row>
    <row r="75" spans="31:33" ht="13.5">
      <c r="AE75" s="8" t="s">
        <v>374</v>
      </c>
      <c r="AF75" s="8" t="s">
        <v>385</v>
      </c>
      <c r="AG75" s="8">
        <v>70</v>
      </c>
    </row>
    <row r="76" spans="31:33" ht="13.5">
      <c r="AE76" s="8" t="s">
        <v>375</v>
      </c>
      <c r="AF76" s="8" t="s">
        <v>376</v>
      </c>
      <c r="AG76" s="8">
        <v>69</v>
      </c>
    </row>
    <row r="77" spans="31:33" ht="13.5">
      <c r="AE77" s="8" t="s">
        <v>377</v>
      </c>
      <c r="AF77" s="8" t="s">
        <v>384</v>
      </c>
      <c r="AG77" s="8">
        <v>65</v>
      </c>
    </row>
    <row r="78" spans="31:33" ht="13.5">
      <c r="AE78" s="8" t="s">
        <v>378</v>
      </c>
      <c r="AF78" s="8" t="s">
        <v>379</v>
      </c>
      <c r="AG78" s="8">
        <v>71</v>
      </c>
    </row>
    <row r="79" spans="31:33" ht="13.5">
      <c r="AE79" s="8" t="s">
        <v>380</v>
      </c>
      <c r="AF79" s="8" t="s">
        <v>381</v>
      </c>
      <c r="AG79" s="8">
        <v>72</v>
      </c>
    </row>
    <row r="80" spans="31:33" ht="13.5">
      <c r="AE80" s="8" t="s">
        <v>382</v>
      </c>
      <c r="AF80" s="8" t="s">
        <v>383</v>
      </c>
      <c r="AG80" s="8">
        <v>73</v>
      </c>
    </row>
  </sheetData>
  <sheetProtection formatCells="0" formatColumns="0" formatRows="0"/>
  <mergeCells count="51"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M7:N7"/>
    <mergeCell ref="M8:N8"/>
    <mergeCell ref="M9:N9"/>
    <mergeCell ref="M10:N10"/>
    <mergeCell ref="M11:N11"/>
    <mergeCell ref="M12:N12"/>
    <mergeCell ref="M13:N13"/>
    <mergeCell ref="M14:N14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0" t="str">
        <f ca="1">"令和"&amp;YEAR(TODAY())-2018&amp;"年度　愛媛県高等学校選抜卓球団体リーグ大会申込書"</f>
        <v>令和3年度　愛媛県高等学校選抜卓球団体リーグ大会申込書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71" t="s">
        <v>253</v>
      </c>
      <c r="E3" s="172"/>
      <c r="M3" s="130" t="s">
        <v>24</v>
      </c>
      <c r="N3" s="130" t="s">
        <v>25</v>
      </c>
    </row>
    <row r="4" spans="1:30" ht="22.5" customHeight="1">
      <c r="A4" s="173" t="s">
        <v>17</v>
      </c>
      <c r="B4" s="174"/>
      <c r="C4" s="175"/>
      <c r="D4" s="176" t="s">
        <v>214</v>
      </c>
      <c r="E4" s="176"/>
      <c r="F4" s="129"/>
      <c r="G4" s="177" t="s">
        <v>14</v>
      </c>
      <c r="H4" s="178"/>
      <c r="I4" s="114"/>
      <c r="J4" s="179" t="s">
        <v>246</v>
      </c>
      <c r="K4" s="179"/>
      <c r="L4" s="180"/>
      <c r="M4" s="131" t="s">
        <v>116</v>
      </c>
      <c r="N4" s="131" t="s">
        <v>247</v>
      </c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1" t="s">
        <v>252</v>
      </c>
      <c r="B6" s="161"/>
      <c r="C6" s="161"/>
      <c r="D6" s="161"/>
      <c r="E6" s="161"/>
      <c r="F6" s="161"/>
      <c r="W6" s="128" t="s">
        <v>251</v>
      </c>
      <c r="X6" s="128" t="str">
        <f>IF(ISBLANK(D4),"",D4)</f>
        <v>松山北</v>
      </c>
    </row>
    <row r="7" spans="1:24" ht="15" thickBot="1">
      <c r="A7" s="13"/>
      <c r="B7" s="162" t="s">
        <v>3</v>
      </c>
      <c r="C7" s="162"/>
      <c r="D7" s="15" t="s">
        <v>24</v>
      </c>
      <c r="E7" s="16" t="s">
        <v>25</v>
      </c>
      <c r="F7" s="163" t="s">
        <v>9</v>
      </c>
      <c r="G7" s="164"/>
      <c r="H7" s="164"/>
      <c r="I7" s="164"/>
      <c r="J7" s="164"/>
      <c r="K7" s="164"/>
      <c r="L7" s="165"/>
      <c r="M7" s="166" t="s">
        <v>255</v>
      </c>
      <c r="N7" s="167"/>
      <c r="S7" s="12">
        <f>IF(M4="","",LEN(M4))</f>
        <v>2</v>
      </c>
      <c r="T7" s="12">
        <f>IF(N4="","",LEN(N4))</f>
        <v>2</v>
      </c>
      <c r="V7" s="110"/>
      <c r="W7" s="127" t="s">
        <v>249</v>
      </c>
      <c r="X7" s="126" t="str">
        <f ca="1">IF(ISBLANK($M4),"",$M4&amp;OFFSET('氏名５文字関数'!$J$4,$S7,$T7)&amp;$N4)</f>
        <v>●●　▽▽</v>
      </c>
    </row>
    <row r="8" spans="1:33" ht="18.75" customHeight="1">
      <c r="A8" s="18" t="s">
        <v>245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v>11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M8" s="168" t="s">
        <v>256</v>
      </c>
      <c r="N8" s="169"/>
      <c r="S8" s="71">
        <f aca="true" t="shared" si="0" ref="S8:T13">IF(D8="","",LEN(D8))</f>
        <v>2</v>
      </c>
      <c r="T8" s="71">
        <f t="shared" si="0"/>
        <v>3</v>
      </c>
      <c r="V8" s="112"/>
      <c r="W8" s="127" t="s">
        <v>250</v>
      </c>
      <c r="X8" s="125" t="str">
        <f ca="1">IF(ISBLANK($D8),"",$D8&amp;OFFSET('氏名５文字関数'!$J$4,$S8,$T8)&amp;$E8&amp;$B8&amp;"年")</f>
        <v>松山小太郎3年</v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v>11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M9" s="157" t="s">
        <v>257</v>
      </c>
      <c r="N9" s="158"/>
      <c r="S9" s="71">
        <f t="shared" si="0"/>
        <v>2</v>
      </c>
      <c r="T9" s="71">
        <f t="shared" si="0"/>
        <v>1</v>
      </c>
      <c r="V9" s="112"/>
      <c r="W9" s="125"/>
      <c r="X9" s="125" t="str">
        <f ca="1">IF(ISBLANK($D9),"",$D9&amp;OFFSET('氏名５文字関数'!$J$4,$S9,$T9)&amp;$E9&amp;$B9&amp;"年")</f>
        <v>今治　　誠3年</v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v>12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M10" s="157" t="s">
        <v>258</v>
      </c>
      <c r="N10" s="158"/>
      <c r="S10" s="71">
        <f t="shared" si="0"/>
        <v>1</v>
      </c>
      <c r="T10" s="71">
        <f t="shared" si="0"/>
        <v>3</v>
      </c>
      <c r="V10" s="112"/>
      <c r="W10" s="125"/>
      <c r="X10" s="125" t="str">
        <f ca="1">IF(ISBLANK($D10),"",$D10&amp;OFFSET('氏名５文字関数'!$J$4,$S10,$T10)&amp;$E10&amp;$B10&amp;"年")</f>
        <v>△　□□□2年</v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v>12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M11" s="157" t="s">
        <v>260</v>
      </c>
      <c r="N11" s="158"/>
      <c r="S11" s="71">
        <f t="shared" si="0"/>
        <v>3</v>
      </c>
      <c r="T11" s="71">
        <f t="shared" si="0"/>
        <v>1</v>
      </c>
      <c r="V11" s="112"/>
      <c r="W11" s="125"/>
      <c r="X11" s="125" t="str">
        <f ca="1">IF(ISBLANK($D11),"",$D11&amp;OFFSET('氏名５文字関数'!$J$4,$S11,$T11)&amp;$E11&amp;$B11&amp;"年")</f>
        <v>▼▼▼　○2年</v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v>13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M12" s="157" t="s">
        <v>261</v>
      </c>
      <c r="N12" s="158"/>
      <c r="S12" s="71">
        <f t="shared" si="0"/>
        <v>2</v>
      </c>
      <c r="T12" s="71">
        <f t="shared" si="0"/>
        <v>2</v>
      </c>
      <c r="V12" s="112"/>
      <c r="W12" s="125"/>
      <c r="X12" s="125" t="str">
        <f ca="1">IF(ISBLANK($D12),"",$D12&amp;OFFSET('氏名５文字関数'!$J$4,$S12,$T12)&amp;$E12&amp;$B12&amp;"年")</f>
        <v>□□　○○2年</v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v>12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M13" s="157" t="s">
        <v>256</v>
      </c>
      <c r="N13" s="158"/>
      <c r="S13" s="71">
        <f t="shared" si="0"/>
        <v>3</v>
      </c>
      <c r="T13" s="71">
        <f t="shared" si="0"/>
        <v>2</v>
      </c>
      <c r="V13" s="36"/>
      <c r="W13" s="128"/>
      <c r="X13" s="125" t="str">
        <f ca="1">IF(ISBLANK($D13),"",$D13&amp;OFFSET('氏名５文字関数'!$J$4,$S13,$T13)&amp;$E13&amp;$B13&amp;"年")</f>
        <v>△△△●●2年</v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v>14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M14" s="159" t="s">
        <v>256</v>
      </c>
      <c r="N14" s="160"/>
      <c r="S14" s="71">
        <f>IF(D14="","",LEN(D14))</f>
        <v>3</v>
      </c>
      <c r="T14" s="71">
        <f>IF(E14="","",LEN(E14))</f>
        <v>3</v>
      </c>
      <c r="V14" s="36"/>
      <c r="W14" s="128"/>
      <c r="X14" s="125" t="str">
        <f ca="1">IF(ISBLANK($D14),"",$D14&amp;OFFSET('氏名５文字関数'!$J$4,$S14,$T14)&amp;$E14&amp;$B14&amp;"年")</f>
        <v>□□□◆◆◆1年</v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 t="s">
        <v>243</v>
      </c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 t="s">
        <v>244</v>
      </c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 t="str">
        <f>IF(ISBLANK(D4),"",VLOOKUP(D4,$AF$8:$AG$95,2,0)&amp;D4&amp;G4&amp;"　選抜団体")</f>
        <v>33松山北男　選抜団体</v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55"/>
      <c r="P34" s="156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54"/>
      <c r="P35" s="153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54"/>
      <c r="P36" s="153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54"/>
      <c r="P37" s="153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54"/>
      <c r="P38" s="153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54"/>
      <c r="P39" s="153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54"/>
      <c r="P40" s="153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54"/>
      <c r="P41" s="153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52"/>
      <c r="P42" s="153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52"/>
      <c r="P43" s="153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52"/>
      <c r="P44" s="153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55"/>
      <c r="P47" s="156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52"/>
      <c r="P48" s="153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52"/>
      <c r="P49" s="153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52"/>
      <c r="P50" s="153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52"/>
      <c r="P51" s="153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52"/>
      <c r="P52" s="153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386</v>
      </c>
      <c r="AF52" s="8" t="s">
        <v>387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52"/>
      <c r="P53" s="153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339</v>
      </c>
      <c r="AF53" s="8" t="s">
        <v>339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52"/>
      <c r="P54" s="153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340</v>
      </c>
      <c r="AF54" s="8" t="s">
        <v>341</v>
      </c>
      <c r="AG54" s="8">
        <v>47</v>
      </c>
    </row>
    <row r="55" spans="1:33" ht="18.75" customHeight="1" hidden="1">
      <c r="A55" s="63">
        <v>8</v>
      </c>
      <c r="B55" s="53"/>
      <c r="C55" s="26" t="s">
        <v>4</v>
      </c>
      <c r="D55" s="80"/>
      <c r="E55" s="19"/>
      <c r="F55" s="134" t="s">
        <v>12</v>
      </c>
      <c r="G55" s="19"/>
      <c r="H55" s="50" t="s">
        <v>4</v>
      </c>
      <c r="I55" s="19"/>
      <c r="J55" s="50" t="s">
        <v>6</v>
      </c>
      <c r="K55" s="19"/>
      <c r="L55" s="50" t="s">
        <v>8</v>
      </c>
      <c r="M55" s="144"/>
      <c r="N55" s="145"/>
      <c r="O55" s="152"/>
      <c r="P55" s="153"/>
      <c r="S55" s="71">
        <f aca="true" t="shared" si="2" ref="S55:T69">IF(D55="","",LEN(D55))</f>
      </c>
      <c r="T55" s="71">
        <f t="shared" si="2"/>
      </c>
      <c r="U55" s="70"/>
      <c r="V55" s="118">
        <v>8</v>
      </c>
      <c r="W55" s="119">
        <f aca="true" t="shared" si="3" ref="W55:W67">IF(ISBLANK($B55),"","("&amp;$N$8&amp;")")</f>
      </c>
      <c r="X55" s="120">
        <f aca="true" t="shared" si="4" ref="X55:X67">IF(ISBLANK($D55),"",D55)</f>
      </c>
      <c r="Y55" s="70"/>
      <c r="Z55" s="118">
        <v>8</v>
      </c>
      <c r="AA55" s="119">
        <f aca="true" t="shared" si="5" ref="AA55:AA69">IF(ISBLANK(B55),"",$N$8)</f>
      </c>
      <c r="AB55" s="120">
        <f ca="1">IF(ISBLANK(D55),"",D55&amp;OFFSET('氏名５文字関数'!$J$4,S55,T55)&amp;E55&amp;B55&amp;"年")</f>
      </c>
      <c r="AC55" s="96"/>
      <c r="AE55" s="8" t="s">
        <v>342</v>
      </c>
      <c r="AF55" s="8" t="s">
        <v>343</v>
      </c>
      <c r="AG55" s="8">
        <v>48</v>
      </c>
    </row>
    <row r="56" spans="1:33" ht="18.75" customHeight="1" hidden="1">
      <c r="A56" s="63">
        <v>9</v>
      </c>
      <c r="B56" s="66"/>
      <c r="C56" s="30" t="s">
        <v>4</v>
      </c>
      <c r="D56" s="78"/>
      <c r="E56" s="29"/>
      <c r="F56" s="67" t="s">
        <v>12</v>
      </c>
      <c r="G56" s="29"/>
      <c r="H56" s="34" t="s">
        <v>4</v>
      </c>
      <c r="I56" s="29"/>
      <c r="J56" s="34" t="s">
        <v>6</v>
      </c>
      <c r="K56" s="29"/>
      <c r="L56" s="30" t="s">
        <v>8</v>
      </c>
      <c r="M56" s="146"/>
      <c r="N56" s="147"/>
      <c r="O56" s="152"/>
      <c r="P56" s="153"/>
      <c r="S56" s="71">
        <f t="shared" si="2"/>
      </c>
      <c r="T56" s="71">
        <f t="shared" si="2"/>
      </c>
      <c r="U56" s="70"/>
      <c r="V56" s="72">
        <v>9</v>
      </c>
      <c r="W56" s="87">
        <f t="shared" si="3"/>
      </c>
      <c r="X56" s="91">
        <f t="shared" si="4"/>
      </c>
      <c r="Y56" s="70"/>
      <c r="Z56" s="72">
        <v>9</v>
      </c>
      <c r="AA56" s="87">
        <f t="shared" si="5"/>
      </c>
      <c r="AB56" s="91">
        <f ca="1">IF(ISBLANK(D56),"",D56&amp;OFFSET('氏名５文字関数'!$J$4,S56,T56)&amp;E56&amp;B56&amp;"年")</f>
      </c>
      <c r="AC56" s="96"/>
      <c r="AE56" s="8" t="s">
        <v>344</v>
      </c>
      <c r="AF56" s="8" t="s">
        <v>344</v>
      </c>
      <c r="AG56" s="8">
        <v>49</v>
      </c>
    </row>
    <row r="57" spans="1:33" ht="18.75" customHeight="1" hidden="1">
      <c r="A57" s="28">
        <v>10</v>
      </c>
      <c r="B57" s="55"/>
      <c r="C57" s="56" t="s">
        <v>4</v>
      </c>
      <c r="D57" s="81"/>
      <c r="E57" s="83"/>
      <c r="F57" s="84" t="s">
        <v>12</v>
      </c>
      <c r="G57" s="83"/>
      <c r="H57" s="85" t="s">
        <v>4</v>
      </c>
      <c r="I57" s="83"/>
      <c r="J57" s="85" t="s">
        <v>6</v>
      </c>
      <c r="K57" s="83"/>
      <c r="L57" s="56" t="s">
        <v>8</v>
      </c>
      <c r="M57" s="146"/>
      <c r="N57" s="147"/>
      <c r="O57" s="152"/>
      <c r="P57" s="153"/>
      <c r="S57" s="71">
        <f t="shared" si="2"/>
      </c>
      <c r="T57" s="71">
        <f t="shared" si="2"/>
      </c>
      <c r="U57" s="70"/>
      <c r="V57" s="82">
        <v>10</v>
      </c>
      <c r="W57" s="88">
        <f t="shared" si="3"/>
      </c>
      <c r="X57" s="92">
        <f t="shared" si="4"/>
      </c>
      <c r="Y57" s="70"/>
      <c r="Z57" s="82">
        <v>10</v>
      </c>
      <c r="AA57" s="88">
        <f t="shared" si="5"/>
      </c>
      <c r="AB57" s="92">
        <f ca="1">IF(ISBLANK(D57),"",D57&amp;OFFSET('氏名５文字関数'!$J$4,S57,T57)&amp;E57&amp;B57&amp;"年")</f>
      </c>
      <c r="AC57" s="96"/>
      <c r="AE57" s="8" t="s">
        <v>345</v>
      </c>
      <c r="AF57" s="8" t="s">
        <v>346</v>
      </c>
      <c r="AG57" s="8">
        <v>50</v>
      </c>
    </row>
    <row r="58" spans="1:33" ht="18.75" customHeight="1" hidden="1">
      <c r="A58" s="28">
        <v>11</v>
      </c>
      <c r="B58" s="55"/>
      <c r="C58" s="56" t="s">
        <v>4</v>
      </c>
      <c r="D58" s="81"/>
      <c r="E58" s="83"/>
      <c r="F58" s="84" t="s">
        <v>12</v>
      </c>
      <c r="G58" s="83"/>
      <c r="H58" s="85" t="s">
        <v>4</v>
      </c>
      <c r="I58" s="83"/>
      <c r="J58" s="85" t="s">
        <v>6</v>
      </c>
      <c r="K58" s="83"/>
      <c r="L58" s="56" t="s">
        <v>8</v>
      </c>
      <c r="M58" s="146"/>
      <c r="N58" s="147"/>
      <c r="O58" s="152"/>
      <c r="P58" s="153"/>
      <c r="S58" s="71">
        <f t="shared" si="2"/>
      </c>
      <c r="T58" s="71">
        <f t="shared" si="2"/>
      </c>
      <c r="U58" s="70"/>
      <c r="V58" s="82">
        <v>11</v>
      </c>
      <c r="W58" s="88">
        <f t="shared" si="3"/>
      </c>
      <c r="X58" s="92">
        <f t="shared" si="4"/>
      </c>
      <c r="Y58" s="70"/>
      <c r="Z58" s="82">
        <v>11</v>
      </c>
      <c r="AA58" s="88">
        <f t="shared" si="5"/>
      </c>
      <c r="AB58" s="92">
        <f ca="1">IF(ISBLANK(D58),"",D58&amp;OFFSET('氏名５文字関数'!$J$4,S58,T58)&amp;E58&amp;B58&amp;"年")</f>
      </c>
      <c r="AC58" s="96"/>
      <c r="AE58" s="8" t="s">
        <v>347</v>
      </c>
      <c r="AF58" s="8" t="s">
        <v>348</v>
      </c>
      <c r="AG58" s="8">
        <v>51</v>
      </c>
    </row>
    <row r="59" spans="1:33" ht="18.75" customHeight="1" hidden="1">
      <c r="A59" s="28">
        <v>12</v>
      </c>
      <c r="B59" s="55"/>
      <c r="C59" s="56" t="s">
        <v>4</v>
      </c>
      <c r="D59" s="81"/>
      <c r="E59" s="83"/>
      <c r="F59" s="84" t="s">
        <v>12</v>
      </c>
      <c r="G59" s="83"/>
      <c r="H59" s="85" t="s">
        <v>4</v>
      </c>
      <c r="I59" s="83"/>
      <c r="J59" s="85" t="s">
        <v>6</v>
      </c>
      <c r="K59" s="83"/>
      <c r="L59" s="56" t="s">
        <v>8</v>
      </c>
      <c r="M59" s="146"/>
      <c r="N59" s="147"/>
      <c r="O59" s="152"/>
      <c r="P59" s="153"/>
      <c r="S59" s="71">
        <f t="shared" si="2"/>
      </c>
      <c r="T59" s="71">
        <f t="shared" si="2"/>
      </c>
      <c r="U59" s="70"/>
      <c r="V59" s="82">
        <v>12</v>
      </c>
      <c r="W59" s="88">
        <f t="shared" si="3"/>
      </c>
      <c r="X59" s="92">
        <f t="shared" si="4"/>
      </c>
      <c r="Y59" s="70"/>
      <c r="Z59" s="82">
        <v>12</v>
      </c>
      <c r="AA59" s="88">
        <f t="shared" si="5"/>
      </c>
      <c r="AB59" s="92">
        <f ca="1">IF(ISBLANK(D59),"",D59&amp;OFFSET('氏名５文字関数'!$J$4,S59,T59)&amp;E59&amp;B59&amp;"年")</f>
      </c>
      <c r="AC59" s="96"/>
      <c r="AE59" s="8" t="s">
        <v>349</v>
      </c>
      <c r="AF59" s="8" t="s">
        <v>349</v>
      </c>
      <c r="AG59" s="8">
        <v>52</v>
      </c>
    </row>
    <row r="60" spans="1:33" ht="18.75" customHeight="1" hidden="1">
      <c r="A60" s="28">
        <v>13</v>
      </c>
      <c r="B60" s="55"/>
      <c r="C60" s="56" t="s">
        <v>4</v>
      </c>
      <c r="D60" s="81"/>
      <c r="E60" s="83"/>
      <c r="F60" s="84" t="s">
        <v>12</v>
      </c>
      <c r="G60" s="83"/>
      <c r="H60" s="85" t="s">
        <v>4</v>
      </c>
      <c r="I60" s="83"/>
      <c r="J60" s="85" t="s">
        <v>6</v>
      </c>
      <c r="K60" s="83"/>
      <c r="L60" s="56" t="s">
        <v>8</v>
      </c>
      <c r="M60" s="146"/>
      <c r="N60" s="147"/>
      <c r="O60" s="152"/>
      <c r="P60" s="153"/>
      <c r="S60" s="71">
        <f t="shared" si="2"/>
      </c>
      <c r="T60" s="71">
        <f t="shared" si="2"/>
      </c>
      <c r="U60" s="70"/>
      <c r="V60" s="82">
        <v>13</v>
      </c>
      <c r="W60" s="88">
        <f t="shared" si="3"/>
      </c>
      <c r="X60" s="92">
        <f t="shared" si="4"/>
      </c>
      <c r="Y60" s="70"/>
      <c r="Z60" s="82">
        <v>13</v>
      </c>
      <c r="AA60" s="88">
        <f t="shared" si="5"/>
      </c>
      <c r="AB60" s="92">
        <f ca="1">IF(ISBLANK(D60),"",D60&amp;OFFSET('氏名５文字関数'!$J$4,S60,T60)&amp;E60&amp;B60&amp;"年")</f>
      </c>
      <c r="AC60" s="96"/>
      <c r="AE60" s="8" t="s">
        <v>350</v>
      </c>
      <c r="AF60" s="8" t="s">
        <v>351</v>
      </c>
      <c r="AG60" s="8">
        <v>53</v>
      </c>
    </row>
    <row r="61" spans="1:33" ht="18.75" customHeight="1" hidden="1">
      <c r="A61" s="28">
        <v>14</v>
      </c>
      <c r="B61" s="55"/>
      <c r="C61" s="56" t="s">
        <v>4</v>
      </c>
      <c r="D61" s="81"/>
      <c r="E61" s="83"/>
      <c r="F61" s="84" t="s">
        <v>12</v>
      </c>
      <c r="G61" s="83"/>
      <c r="H61" s="85" t="s">
        <v>4</v>
      </c>
      <c r="I61" s="83"/>
      <c r="J61" s="85" t="s">
        <v>6</v>
      </c>
      <c r="K61" s="83"/>
      <c r="L61" s="56" t="s">
        <v>8</v>
      </c>
      <c r="M61" s="146"/>
      <c r="N61" s="147"/>
      <c r="O61" s="152"/>
      <c r="P61" s="153"/>
      <c r="S61" s="71">
        <f t="shared" si="2"/>
      </c>
      <c r="T61" s="71">
        <f t="shared" si="2"/>
      </c>
      <c r="U61" s="70"/>
      <c r="V61" s="82">
        <v>14</v>
      </c>
      <c r="W61" s="88">
        <f t="shared" si="3"/>
      </c>
      <c r="X61" s="92">
        <f t="shared" si="4"/>
      </c>
      <c r="Y61" s="70"/>
      <c r="Z61" s="82">
        <v>14</v>
      </c>
      <c r="AA61" s="88">
        <f>IF(ISBLANK(B61),"",$N$8)</f>
      </c>
      <c r="AB61" s="92">
        <f ca="1">IF(ISBLANK(D61),"",D61&amp;OFFSET('氏名５文字関数'!$J$4,S61,T61)&amp;E61&amp;B61&amp;"年")</f>
      </c>
      <c r="AC61" s="96"/>
      <c r="AE61" s="8" t="s">
        <v>352</v>
      </c>
      <c r="AF61" s="8" t="s">
        <v>352</v>
      </c>
      <c r="AG61" s="8">
        <v>54</v>
      </c>
    </row>
    <row r="62" spans="1:33" ht="18.75" customHeight="1" hidden="1">
      <c r="A62" s="28">
        <v>15</v>
      </c>
      <c r="B62" s="66"/>
      <c r="C62" s="30" t="s">
        <v>4</v>
      </c>
      <c r="D62" s="78"/>
      <c r="E62" s="29"/>
      <c r="F62" s="67" t="s">
        <v>12</v>
      </c>
      <c r="G62" s="29"/>
      <c r="H62" s="34" t="s">
        <v>4</v>
      </c>
      <c r="I62" s="29"/>
      <c r="J62" s="34" t="s">
        <v>6</v>
      </c>
      <c r="K62" s="29"/>
      <c r="L62" s="30" t="s">
        <v>8</v>
      </c>
      <c r="M62" s="146"/>
      <c r="N62" s="147"/>
      <c r="O62" s="152"/>
      <c r="P62" s="153"/>
      <c r="S62" s="71">
        <f t="shared" si="2"/>
      </c>
      <c r="T62" s="71">
        <f t="shared" si="2"/>
      </c>
      <c r="U62" s="70"/>
      <c r="V62" s="72">
        <v>15</v>
      </c>
      <c r="W62" s="87">
        <f t="shared" si="3"/>
      </c>
      <c r="X62" s="91">
        <f t="shared" si="4"/>
      </c>
      <c r="Y62" s="70"/>
      <c r="Z62" s="72">
        <v>15</v>
      </c>
      <c r="AA62" s="87">
        <f t="shared" si="5"/>
      </c>
      <c r="AB62" s="91">
        <f ca="1">IF(ISBLANK(D62),"",D62&amp;OFFSET('氏名５文字関数'!$J$4,S62,T62)&amp;E62&amp;B62&amp;"年")</f>
      </c>
      <c r="AC62" s="96"/>
      <c r="AE62" s="8" t="s">
        <v>353</v>
      </c>
      <c r="AF62" s="8" t="s">
        <v>353</v>
      </c>
      <c r="AG62" s="8">
        <v>55</v>
      </c>
    </row>
    <row r="63" spans="1:33" ht="18.75" customHeight="1" hidden="1">
      <c r="A63" s="122">
        <v>16</v>
      </c>
      <c r="B63" s="53"/>
      <c r="C63" s="26" t="s">
        <v>4</v>
      </c>
      <c r="D63" s="80"/>
      <c r="E63" s="54"/>
      <c r="F63" s="22" t="s">
        <v>12</v>
      </c>
      <c r="G63" s="19"/>
      <c r="H63" s="50" t="s">
        <v>4</v>
      </c>
      <c r="I63" s="19"/>
      <c r="J63" s="50" t="s">
        <v>6</v>
      </c>
      <c r="K63" s="19"/>
      <c r="L63" s="26" t="s">
        <v>8</v>
      </c>
      <c r="M63" s="144"/>
      <c r="N63" s="145"/>
      <c r="O63" s="152"/>
      <c r="P63" s="153"/>
      <c r="S63" s="71">
        <f t="shared" si="2"/>
      </c>
      <c r="T63" s="71">
        <f t="shared" si="2"/>
      </c>
      <c r="U63" s="70"/>
      <c r="V63" s="118">
        <v>16</v>
      </c>
      <c r="W63" s="119">
        <f t="shared" si="3"/>
      </c>
      <c r="X63" s="120">
        <f t="shared" si="4"/>
      </c>
      <c r="Y63" s="70"/>
      <c r="Z63" s="118">
        <v>16</v>
      </c>
      <c r="AA63" s="119">
        <f t="shared" si="5"/>
      </c>
      <c r="AB63" s="120">
        <f ca="1">IF(ISBLANK(D63),"",D63&amp;OFFSET('氏名５文字関数'!$J$4,S63,T63)&amp;E63&amp;B63&amp;"年")</f>
      </c>
      <c r="AC63" s="96"/>
      <c r="AE63" s="8" t="s">
        <v>354</v>
      </c>
      <c r="AF63" s="8" t="s">
        <v>355</v>
      </c>
      <c r="AG63" s="8">
        <v>56</v>
      </c>
    </row>
    <row r="64" spans="1:33" ht="18.75" customHeight="1" hidden="1">
      <c r="A64" s="122">
        <v>17</v>
      </c>
      <c r="B64" s="53"/>
      <c r="C64" s="26" t="s">
        <v>4</v>
      </c>
      <c r="D64" s="80"/>
      <c r="E64" s="54"/>
      <c r="F64" s="22" t="s">
        <v>12</v>
      </c>
      <c r="G64" s="49"/>
      <c r="H64" s="50" t="s">
        <v>4</v>
      </c>
      <c r="I64" s="19"/>
      <c r="J64" s="50" t="s">
        <v>6</v>
      </c>
      <c r="K64" s="19"/>
      <c r="L64" s="26" t="s">
        <v>8</v>
      </c>
      <c r="M64" s="146"/>
      <c r="N64" s="147"/>
      <c r="O64" s="152"/>
      <c r="P64" s="153"/>
      <c r="S64" s="71">
        <f t="shared" si="2"/>
      </c>
      <c r="T64" s="71">
        <f t="shared" si="2"/>
      </c>
      <c r="U64" s="70"/>
      <c r="V64" s="72">
        <v>17</v>
      </c>
      <c r="W64" s="87">
        <f t="shared" si="3"/>
      </c>
      <c r="X64" s="91">
        <f t="shared" si="4"/>
      </c>
      <c r="Y64" s="70"/>
      <c r="Z64" s="72">
        <v>17</v>
      </c>
      <c r="AA64" s="87">
        <f t="shared" si="5"/>
      </c>
      <c r="AB64" s="91">
        <f ca="1">IF(ISBLANK(D64),"",D64&amp;OFFSET('氏名５文字関数'!$J$4,S64,T64)&amp;E64&amp;B64&amp;"年")</f>
      </c>
      <c r="AC64" s="96"/>
      <c r="AE64" s="8" t="s">
        <v>356</v>
      </c>
      <c r="AF64" s="8" t="s">
        <v>357</v>
      </c>
      <c r="AG64" s="8">
        <v>57</v>
      </c>
    </row>
    <row r="65" spans="1:33" ht="18.75" customHeight="1" hidden="1">
      <c r="A65" s="122">
        <v>18</v>
      </c>
      <c r="B65" s="66"/>
      <c r="C65" s="30" t="s">
        <v>4</v>
      </c>
      <c r="D65" s="78"/>
      <c r="E65" s="69"/>
      <c r="F65" s="32" t="s">
        <v>12</v>
      </c>
      <c r="G65" s="29"/>
      <c r="H65" s="34" t="s">
        <v>4</v>
      </c>
      <c r="I65" s="29"/>
      <c r="J65" s="34" t="s">
        <v>5</v>
      </c>
      <c r="K65" s="29"/>
      <c r="L65" s="30" t="s">
        <v>7</v>
      </c>
      <c r="M65" s="146"/>
      <c r="N65" s="147"/>
      <c r="O65" s="152"/>
      <c r="P65" s="153"/>
      <c r="S65" s="71">
        <f t="shared" si="2"/>
      </c>
      <c r="T65" s="71">
        <f t="shared" si="2"/>
      </c>
      <c r="U65" s="70"/>
      <c r="V65" s="72">
        <v>18</v>
      </c>
      <c r="W65" s="87">
        <f t="shared" si="3"/>
      </c>
      <c r="X65" s="91">
        <f t="shared" si="4"/>
      </c>
      <c r="Y65" s="70"/>
      <c r="Z65" s="72">
        <v>18</v>
      </c>
      <c r="AA65" s="87">
        <f t="shared" si="5"/>
      </c>
      <c r="AB65" s="91">
        <f ca="1">IF(ISBLANK(D65),"",D65&amp;OFFSET('氏名５文字関数'!$J$4,S65,T65)&amp;E65&amp;B65&amp;"年")</f>
      </c>
      <c r="AC65" s="96"/>
      <c r="AE65" s="8" t="s">
        <v>358</v>
      </c>
      <c r="AF65" s="8" t="s">
        <v>359</v>
      </c>
      <c r="AG65" s="8">
        <v>58</v>
      </c>
    </row>
    <row r="66" spans="1:33" ht="18.75" customHeight="1" hidden="1">
      <c r="A66" s="122">
        <v>19</v>
      </c>
      <c r="B66" s="66"/>
      <c r="C66" s="30" t="s">
        <v>4</v>
      </c>
      <c r="D66" s="78"/>
      <c r="E66" s="69"/>
      <c r="F66" s="32" t="s">
        <v>12</v>
      </c>
      <c r="G66" s="29"/>
      <c r="H66" s="34" t="s">
        <v>4</v>
      </c>
      <c r="I66" s="29"/>
      <c r="J66" s="34" t="s">
        <v>5</v>
      </c>
      <c r="K66" s="29"/>
      <c r="L66" s="30" t="s">
        <v>7</v>
      </c>
      <c r="M66" s="146"/>
      <c r="N66" s="147"/>
      <c r="O66" s="152"/>
      <c r="P66" s="153"/>
      <c r="S66" s="71">
        <f t="shared" si="2"/>
      </c>
      <c r="T66" s="71">
        <f t="shared" si="2"/>
      </c>
      <c r="U66" s="70"/>
      <c r="V66" s="72">
        <v>19</v>
      </c>
      <c r="W66" s="87">
        <f t="shared" si="3"/>
      </c>
      <c r="X66" s="91">
        <f t="shared" si="4"/>
      </c>
      <c r="Y66" s="70"/>
      <c r="Z66" s="72">
        <v>19</v>
      </c>
      <c r="AA66" s="87">
        <f t="shared" si="5"/>
      </c>
      <c r="AB66" s="91">
        <f ca="1">IF(ISBLANK(D66),"",D66&amp;OFFSET('氏名５文字関数'!$J$4,S66,T66)&amp;E66&amp;B66&amp;"年")</f>
      </c>
      <c r="AC66" s="96"/>
      <c r="AE66" s="8" t="s">
        <v>360</v>
      </c>
      <c r="AF66" s="8" t="s">
        <v>361</v>
      </c>
      <c r="AG66" s="8">
        <v>59</v>
      </c>
    </row>
    <row r="67" spans="1:33" ht="18.75" customHeight="1" hidden="1" thickBot="1">
      <c r="A67" s="123">
        <v>20</v>
      </c>
      <c r="B67" s="51"/>
      <c r="C67" s="39" t="s">
        <v>4</v>
      </c>
      <c r="D67" s="79"/>
      <c r="E67" s="52"/>
      <c r="F67" s="41" t="s">
        <v>12</v>
      </c>
      <c r="G67" s="38"/>
      <c r="H67" s="43" t="s">
        <v>4</v>
      </c>
      <c r="I67" s="38"/>
      <c r="J67" s="43" t="s">
        <v>5</v>
      </c>
      <c r="K67" s="38"/>
      <c r="L67" s="39" t="s">
        <v>7</v>
      </c>
      <c r="M67" s="148"/>
      <c r="N67" s="149"/>
      <c r="O67" s="152"/>
      <c r="P67" s="153"/>
      <c r="S67" s="71">
        <f t="shared" si="2"/>
      </c>
      <c r="T67" s="71">
        <f t="shared" si="2"/>
      </c>
      <c r="U67" s="70"/>
      <c r="V67" s="73">
        <v>20</v>
      </c>
      <c r="W67" s="89">
        <f t="shared" si="3"/>
      </c>
      <c r="X67" s="93">
        <f t="shared" si="4"/>
      </c>
      <c r="Y67" s="70"/>
      <c r="Z67" s="73">
        <v>20</v>
      </c>
      <c r="AA67" s="89">
        <f t="shared" si="5"/>
      </c>
      <c r="AB67" s="93">
        <f ca="1">IF(ISBLANK(D67),"",D67&amp;OFFSET('氏名５文字関数'!$J$4,S67,T67)&amp;E67&amp;B67&amp;"年")</f>
      </c>
      <c r="AC67" s="96"/>
      <c r="AE67" s="8" t="s">
        <v>362</v>
      </c>
      <c r="AF67" s="8" t="s">
        <v>362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52"/>
      <c r="P68" s="153"/>
      <c r="S68" s="71">
        <f t="shared" si="2"/>
      </c>
      <c r="T68" s="71">
        <f t="shared" si="2"/>
      </c>
      <c r="U68" s="70"/>
      <c r="V68" s="70"/>
      <c r="W68" s="70"/>
      <c r="X68" s="70"/>
      <c r="Y68" s="70"/>
      <c r="Z68" s="110"/>
      <c r="AA68" s="110">
        <f t="shared" si="5"/>
      </c>
      <c r="AB68" s="117">
        <f ca="1">IF(ISBLANK(D68),"",D68&amp;OFFSET('氏名５文字関数'!$J$4,S68,T68)&amp;E68&amp;B68&amp;"年")</f>
      </c>
      <c r="AC68" s="110"/>
      <c r="AE68" s="8" t="s">
        <v>363</v>
      </c>
      <c r="AF68" s="8" t="s">
        <v>363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52"/>
      <c r="P69" s="153"/>
      <c r="S69" s="71">
        <f t="shared" si="2"/>
      </c>
      <c r="T69" s="71">
        <f t="shared" si="2"/>
      </c>
      <c r="U69" s="70"/>
      <c r="V69" s="70"/>
      <c r="W69" s="70"/>
      <c r="X69" s="70"/>
      <c r="Y69" s="70"/>
      <c r="Z69" s="110"/>
      <c r="AA69" s="110">
        <f t="shared" si="5"/>
      </c>
      <c r="AB69" s="117">
        <f ca="1">IF(ISBLANK(D69),"",D69&amp;OFFSET('氏名５文字関数'!$J$4,S69,T69)&amp;E69&amp;B69&amp;"年")</f>
      </c>
      <c r="AC69" s="110"/>
      <c r="AE69" s="8" t="s">
        <v>364</v>
      </c>
      <c r="AF69" s="8" t="s">
        <v>365</v>
      </c>
      <c r="AG69" s="8">
        <v>62</v>
      </c>
    </row>
    <row r="70" spans="31:33" ht="13.5">
      <c r="AE70" s="8" t="s">
        <v>366</v>
      </c>
      <c r="AF70" s="8" t="s">
        <v>366</v>
      </c>
      <c r="AG70" s="8">
        <v>63</v>
      </c>
    </row>
    <row r="71" spans="31:33" ht="13.5">
      <c r="AE71" s="8" t="s">
        <v>367</v>
      </c>
      <c r="AF71" s="8" t="s">
        <v>368</v>
      </c>
      <c r="AG71" s="8">
        <v>64</v>
      </c>
    </row>
    <row r="72" spans="31:33" ht="13.5">
      <c r="AE72" s="8" t="s">
        <v>369</v>
      </c>
      <c r="AF72" s="8" t="s">
        <v>370</v>
      </c>
      <c r="AG72" s="8">
        <v>66</v>
      </c>
    </row>
    <row r="73" spans="31:33" ht="13.5">
      <c r="AE73" s="8" t="s">
        <v>371</v>
      </c>
      <c r="AF73" s="8" t="s">
        <v>372</v>
      </c>
      <c r="AG73" s="8">
        <v>67</v>
      </c>
    </row>
    <row r="74" spans="31:33" ht="13.5">
      <c r="AE74" s="8" t="s">
        <v>373</v>
      </c>
      <c r="AF74" s="8" t="s">
        <v>373</v>
      </c>
      <c r="AG74" s="8">
        <v>68</v>
      </c>
    </row>
    <row r="75" spans="31:33" ht="13.5">
      <c r="AE75" s="8" t="s">
        <v>374</v>
      </c>
      <c r="AF75" s="8" t="s">
        <v>385</v>
      </c>
      <c r="AG75" s="8">
        <v>70</v>
      </c>
    </row>
    <row r="76" spans="31:33" ht="13.5">
      <c r="AE76" s="8" t="s">
        <v>375</v>
      </c>
      <c r="AF76" s="8" t="s">
        <v>376</v>
      </c>
      <c r="AG76" s="8">
        <v>69</v>
      </c>
    </row>
    <row r="77" spans="31:33" ht="13.5">
      <c r="AE77" s="8" t="s">
        <v>377</v>
      </c>
      <c r="AF77" s="8" t="s">
        <v>384</v>
      </c>
      <c r="AG77" s="8">
        <v>65</v>
      </c>
    </row>
    <row r="78" spans="31:33" ht="13.5">
      <c r="AE78" s="8" t="s">
        <v>378</v>
      </c>
      <c r="AF78" s="8" t="s">
        <v>379</v>
      </c>
      <c r="AG78" s="8">
        <v>71</v>
      </c>
    </row>
    <row r="79" spans="31:33" ht="13.5">
      <c r="AE79" s="8" t="s">
        <v>380</v>
      </c>
      <c r="AF79" s="8" t="s">
        <v>381</v>
      </c>
      <c r="AG79" s="8">
        <v>72</v>
      </c>
    </row>
    <row r="80" spans="31:33" ht="13.5">
      <c r="AE80" s="8" t="s">
        <v>382</v>
      </c>
      <c r="AF80" s="8" t="s">
        <v>383</v>
      </c>
      <c r="AG80" s="8">
        <v>73</v>
      </c>
    </row>
  </sheetData>
  <sheetProtection formatCells="0" formatColumns="0" formatRows="0"/>
  <mergeCells count="51"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M7:N7"/>
    <mergeCell ref="M8:N8"/>
    <mergeCell ref="M9:N9"/>
    <mergeCell ref="M10:N10"/>
    <mergeCell ref="M11:N11"/>
    <mergeCell ref="M12:N12"/>
    <mergeCell ref="M13:N13"/>
    <mergeCell ref="M14:N14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31" width="3.625" style="8" customWidth="1"/>
    <col min="32" max="16384" width="9.00390625" style="8" customWidth="1"/>
  </cols>
  <sheetData>
    <row r="1" spans="1:15" ht="17.25">
      <c r="A1" s="170" t="str">
        <f ca="1">"平成"&amp;YEAR(TODAY())-1988&amp;"年度愛媛県高等学校総合体育大会卓球競技の部地区予選会申込書"</f>
        <v>平成33年度愛媛県高等学校総合体育大会卓球競技の部地区予選会申込書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3" spans="1:25" ht="22.5" customHeight="1">
      <c r="A3" s="173" t="s">
        <v>17</v>
      </c>
      <c r="B3" s="174"/>
      <c r="C3" s="175"/>
      <c r="D3" s="177" t="s">
        <v>216</v>
      </c>
      <c r="E3" s="194"/>
      <c r="F3" s="194"/>
      <c r="G3" s="195"/>
      <c r="H3" s="114"/>
      <c r="I3" s="114"/>
      <c r="J3" s="114"/>
      <c r="K3" s="177" t="s">
        <v>14</v>
      </c>
      <c r="L3" s="178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4.25" thickBot="1">
      <c r="A5" s="193" t="s">
        <v>2</v>
      </c>
      <c r="B5" s="193"/>
      <c r="C5" s="12"/>
      <c r="D5" s="12"/>
    </row>
    <row r="6" spans="1:14" ht="14.25" thickBot="1">
      <c r="A6" s="13"/>
      <c r="B6" s="162" t="s">
        <v>3</v>
      </c>
      <c r="C6" s="162"/>
      <c r="D6" s="15" t="s">
        <v>24</v>
      </c>
      <c r="E6" s="16" t="s">
        <v>25</v>
      </c>
      <c r="F6" s="163" t="s">
        <v>9</v>
      </c>
      <c r="G6" s="164"/>
      <c r="H6" s="164"/>
      <c r="I6" s="164"/>
      <c r="J6" s="164"/>
      <c r="K6" s="164"/>
      <c r="L6" s="165"/>
      <c r="N6" s="17" t="s">
        <v>16</v>
      </c>
    </row>
    <row r="7" spans="1:28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15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28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15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16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28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16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28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17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28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16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28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18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27:28" ht="13.5">
      <c r="AA14" s="8" t="s">
        <v>126</v>
      </c>
      <c r="AB14" s="8" t="s">
        <v>196</v>
      </c>
    </row>
    <row r="15" spans="1:28" ht="13.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28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28" s="98" customFormat="1" ht="14.25" thickBot="1">
      <c r="A17" s="199" t="s">
        <v>91</v>
      </c>
      <c r="B17" s="199"/>
      <c r="C17" s="199"/>
      <c r="D17" s="199"/>
      <c r="E17" s="97"/>
      <c r="AA17" s="98" t="s">
        <v>130</v>
      </c>
      <c r="AB17" s="98" t="s">
        <v>130</v>
      </c>
    </row>
    <row r="18" spans="1:28" s="98" customFormat="1" ht="14.25" thickBot="1">
      <c r="A18" s="13"/>
      <c r="B18" s="100" t="s">
        <v>3</v>
      </c>
      <c r="C18" s="101"/>
      <c r="D18" s="102" t="s">
        <v>24</v>
      </c>
      <c r="E18" s="16" t="s">
        <v>25</v>
      </c>
      <c r="F18" s="163" t="s">
        <v>9</v>
      </c>
      <c r="G18" s="164"/>
      <c r="H18" s="164"/>
      <c r="I18" s="164"/>
      <c r="J18" s="164"/>
      <c r="K18" s="164"/>
      <c r="L18" s="165"/>
      <c r="M18" s="166" t="s">
        <v>92</v>
      </c>
      <c r="N18" s="188"/>
      <c r="O18" s="189" t="s">
        <v>238</v>
      </c>
      <c r="P18" s="167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28" ht="18.75" customHeight="1">
      <c r="A19" s="205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15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191" t="s">
        <v>109</v>
      </c>
      <c r="N19" s="186"/>
      <c r="O19" s="192"/>
      <c r="P19" s="169"/>
      <c r="S19" s="71">
        <f aca="true" t="shared" si="0" ref="S19:S28">IF(D19="","",LEN(D19))</f>
        <v>2</v>
      </c>
      <c r="T19" s="71">
        <f aca="true" t="shared" si="1" ref="T19:T28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28" ht="18.75" customHeight="1">
      <c r="A20" s="201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15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90" t="s">
        <v>93</v>
      </c>
      <c r="N20" s="185"/>
      <c r="O20" s="187"/>
      <c r="P20" s="158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28" ht="18.75" customHeight="1">
      <c r="A21" s="200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16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90" t="s">
        <v>95</v>
      </c>
      <c r="N21" s="185"/>
      <c r="O21" s="187"/>
      <c r="P21" s="158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28" ht="18.75" customHeight="1">
      <c r="A22" s="201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16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90" t="s">
        <v>97</v>
      </c>
      <c r="N22" s="185"/>
      <c r="O22" s="187"/>
      <c r="P22" s="158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28" ht="18.75" customHeight="1" thickBot="1">
      <c r="A23" s="200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17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90" t="s">
        <v>99</v>
      </c>
      <c r="N23" s="185"/>
      <c r="O23" s="187"/>
      <c r="P23" s="158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201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18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90" t="s">
        <v>19</v>
      </c>
      <c r="N24" s="185"/>
      <c r="O24" s="187" t="s">
        <v>239</v>
      </c>
      <c r="P24" s="158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28" ht="18.75" customHeight="1">
      <c r="A25" s="200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16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90" t="s">
        <v>101</v>
      </c>
      <c r="N25" s="185"/>
      <c r="O25" s="187"/>
      <c r="P25" s="158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28" ht="18.75" customHeight="1">
      <c r="A26" s="201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16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57"/>
      <c r="N26" s="185"/>
      <c r="O26" s="182"/>
      <c r="P26" s="158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28" ht="18.75" customHeight="1">
      <c r="A27" s="200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17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57"/>
      <c r="N27" s="185"/>
      <c r="O27" s="182" t="s">
        <v>240</v>
      </c>
      <c r="P27" s="158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28" ht="18.75" customHeight="1" thickBot="1">
      <c r="A28" s="202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18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59"/>
      <c r="N28" s="184"/>
      <c r="O28" s="181" t="s">
        <v>239</v>
      </c>
      <c r="P28" s="160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28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28" ht="14.25" thickBot="1">
      <c r="A30" s="203" t="s">
        <v>10</v>
      </c>
      <c r="B30" s="203"/>
      <c r="C30" s="203"/>
      <c r="D30" s="203"/>
      <c r="E30" s="203"/>
      <c r="S30" s="12"/>
      <c r="T30" s="12"/>
      <c r="AA30" s="8" t="s">
        <v>143</v>
      </c>
      <c r="AB30" s="8" t="s">
        <v>206</v>
      </c>
    </row>
    <row r="31" spans="1:28" ht="14.25" thickBot="1">
      <c r="A31" s="60"/>
      <c r="B31" s="61" t="s">
        <v>3</v>
      </c>
      <c r="C31" s="62"/>
      <c r="D31" s="15" t="s">
        <v>24</v>
      </c>
      <c r="E31" s="14" t="s">
        <v>25</v>
      </c>
      <c r="F31" s="204" t="s">
        <v>9</v>
      </c>
      <c r="G31" s="164"/>
      <c r="H31" s="164"/>
      <c r="I31" s="164"/>
      <c r="J31" s="164"/>
      <c r="K31" s="164"/>
      <c r="L31" s="165"/>
      <c r="M31" s="166" t="s">
        <v>92</v>
      </c>
      <c r="N31" s="188"/>
      <c r="O31" s="189" t="s">
        <v>238</v>
      </c>
      <c r="P31" s="167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28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16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68" t="s">
        <v>95</v>
      </c>
      <c r="N32" s="186"/>
      <c r="O32" s="183"/>
      <c r="P32" s="169"/>
      <c r="S32" s="71">
        <f aca="true" t="shared" si="2" ref="S32:S41">IF(D32="","",LEN(D32))</f>
        <v>1</v>
      </c>
      <c r="T32" s="71">
        <f aca="true" t="shared" si="3" ref="T32:T41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IF(ISBLANK(D32),"",D32&amp;OFFSET('氏名５文字関数'!$J$4,S32,T32)&amp;E32&amp;B32&amp;"年")</f>
        <v>△　□□□2年</v>
      </c>
      <c r="Y32" s="96"/>
      <c r="AA32" s="8" t="s">
        <v>145</v>
      </c>
      <c r="AB32" s="8" t="s">
        <v>208</v>
      </c>
    </row>
    <row r="33" spans="1:28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15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57" t="s">
        <v>15</v>
      </c>
      <c r="N33" s="185"/>
      <c r="O33" s="182"/>
      <c r="P33" s="158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aca="true" t="shared" si="4" ref="W33:W53">IF(ISBLANK(B33),"",$N$7)</f>
        <v>中央</v>
      </c>
      <c r="X33" s="91" t="str">
        <f ca="1">IF(ISBLANK(D33),"",D33&amp;OFFSET('氏名５文字関数'!$J$4,S33,T33)&amp;E33&amp;B33&amp;"年")</f>
        <v>今治　　誠3年</v>
      </c>
      <c r="Y33" s="96"/>
      <c r="AA33" s="8" t="s">
        <v>146</v>
      </c>
      <c r="AB33" s="8" t="s">
        <v>209</v>
      </c>
    </row>
    <row r="34" spans="1:28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17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57" t="s">
        <v>108</v>
      </c>
      <c r="N34" s="185"/>
      <c r="O34" s="182"/>
      <c r="P34" s="158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IF(ISBLANK(D34),"",D34&amp;OFFSET('氏名５文字関数'!$J$4,S34,T34)&amp;E34&amp;B34&amp;"年")</f>
        <v>□□　○○2年</v>
      </c>
      <c r="Y34" s="96"/>
      <c r="AA34" s="8" t="s">
        <v>147</v>
      </c>
      <c r="AB34" s="8" t="s">
        <v>147</v>
      </c>
    </row>
    <row r="35" spans="1:28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18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57" t="s">
        <v>19</v>
      </c>
      <c r="N35" s="185"/>
      <c r="O35" s="182" t="s">
        <v>239</v>
      </c>
      <c r="P35" s="158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□□□◆◆◆1年</v>
      </c>
      <c r="Y35" s="96"/>
      <c r="AA35" s="8" t="s">
        <v>148</v>
      </c>
      <c r="AB35" s="8" t="s">
        <v>210</v>
      </c>
    </row>
    <row r="36" spans="1:28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16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57" t="s">
        <v>101</v>
      </c>
      <c r="N36" s="185"/>
      <c r="O36" s="182"/>
      <c r="P36" s="158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IF(ISBLANK(D36),"",D36&amp;OFFSET('氏名５文字関数'!$J$4,S36,T36)&amp;E36&amp;B36&amp;"年")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16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57"/>
      <c r="N37" s="185"/>
      <c r="O37" s="182"/>
      <c r="P37" s="158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28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17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57"/>
      <c r="N38" s="185"/>
      <c r="O38" s="182" t="s">
        <v>240</v>
      </c>
      <c r="P38" s="158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■■　　◎1年</v>
      </c>
      <c r="Y38" s="96"/>
      <c r="AA38" s="8" t="s">
        <v>151</v>
      </c>
      <c r="AB38" s="8" t="s">
        <v>213</v>
      </c>
    </row>
    <row r="39" spans="1:28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18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57"/>
      <c r="N39" s="185"/>
      <c r="O39" s="182" t="s">
        <v>239</v>
      </c>
      <c r="P39" s="158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　　　□1年</v>
      </c>
      <c r="Y39" s="96"/>
      <c r="AA39" s="8" t="s">
        <v>152</v>
      </c>
      <c r="AB39" s="8" t="s">
        <v>214</v>
      </c>
    </row>
    <row r="40" spans="1:28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15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57"/>
      <c r="N40" s="185"/>
      <c r="O40" s="182"/>
      <c r="P40" s="158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IF(ISBLANK(D40),"",D40&amp;OFFSET('氏名５文字関数'!$J$4,S40,T40)&amp;E40&amp;B40&amp;"年")</f>
        <v>●　　▲▲3年</v>
      </c>
      <c r="Y40" s="96"/>
      <c r="AA40" s="8" t="s">
        <v>153</v>
      </c>
      <c r="AB40" s="8" t="s">
        <v>215</v>
      </c>
    </row>
    <row r="41" spans="1:28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57"/>
      <c r="N41" s="185"/>
      <c r="O41" s="182"/>
      <c r="P41" s="158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A41" s="8" t="s">
        <v>77</v>
      </c>
      <c r="AB41" s="8" t="s">
        <v>216</v>
      </c>
    </row>
    <row r="42" spans="1:28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57"/>
      <c r="N42" s="185"/>
      <c r="O42" s="182"/>
      <c r="P42" s="158"/>
      <c r="S42" s="71">
        <f aca="true" t="shared" si="5" ref="S42:T53">IF(D42="","",LEN(D42))</f>
      </c>
      <c r="T42" s="71">
        <f t="shared" si="5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A42" s="8" t="s">
        <v>154</v>
      </c>
      <c r="AB42" s="8" t="s">
        <v>217</v>
      </c>
    </row>
    <row r="43" spans="1:28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57"/>
      <c r="N43" s="185"/>
      <c r="O43" s="182"/>
      <c r="P43" s="158"/>
      <c r="S43" s="71">
        <f t="shared" si="5"/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155</v>
      </c>
      <c r="AB43" s="8" t="s">
        <v>218</v>
      </c>
    </row>
    <row r="44" spans="1:28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57"/>
      <c r="N44" s="185"/>
      <c r="O44" s="182"/>
      <c r="P44" s="158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156</v>
      </c>
      <c r="AB44" s="8" t="s">
        <v>156</v>
      </c>
    </row>
    <row r="45" spans="1:28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57"/>
      <c r="N45" s="185"/>
      <c r="O45" s="182"/>
      <c r="P45" s="158"/>
      <c r="S45" s="71">
        <f>IF(D45="","",LEN(D45))</f>
      </c>
      <c r="T45" s="71">
        <f>IF(E45="","",LEN(E45))</f>
      </c>
      <c r="U45" s="70"/>
      <c r="V45" s="82">
        <v>14</v>
      </c>
      <c r="W45" s="88">
        <f>IF(ISBLANK(B45),"",$N$7)</f>
      </c>
      <c r="X45" s="92">
        <f ca="1">IF(ISBLANK(D45),"",D45&amp;OFFSET('氏名５文字関数'!$J$4,S45,T45)&amp;E45&amp;B45&amp;"年")</f>
      </c>
      <c r="Y45" s="96"/>
      <c r="AA45" s="8" t="s">
        <v>157</v>
      </c>
      <c r="AB45" s="8" t="s">
        <v>219</v>
      </c>
    </row>
    <row r="46" spans="1:28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59"/>
      <c r="N46" s="184"/>
      <c r="O46" s="181"/>
      <c r="P46" s="160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A46" s="8" t="s">
        <v>158</v>
      </c>
      <c r="AB46" s="8" t="s">
        <v>220</v>
      </c>
    </row>
    <row r="47" spans="1:28" ht="18.75" customHeight="1">
      <c r="A47" s="196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16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68" t="s">
        <v>97</v>
      </c>
      <c r="N47" s="186"/>
      <c r="O47" s="183"/>
      <c r="P47" s="169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IF(ISBLANK(D47),"",D47&amp;OFFSET('氏名５文字関数'!$J$4,S47,T47)&amp;E47&amp;B47&amp;"年")</f>
        <v>▼▼▼　○2年</v>
      </c>
      <c r="Y47" s="96"/>
      <c r="AA47" s="8" t="s">
        <v>159</v>
      </c>
      <c r="AB47" s="8" t="s">
        <v>159</v>
      </c>
    </row>
    <row r="48" spans="1:28" ht="18.75" customHeight="1">
      <c r="A48" s="197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15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57" t="s">
        <v>109</v>
      </c>
      <c r="N48" s="185"/>
      <c r="O48" s="182"/>
      <c r="P48" s="158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IF(ISBLANK(D48),"",D48&amp;OFFSET('氏名５文字関数'!$J$4,S48,T48)&amp;E48&amp;B48&amp;"年")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197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57"/>
      <c r="N49" s="185"/>
      <c r="O49" s="182"/>
      <c r="P49" s="158"/>
      <c r="S49" s="71">
        <f t="shared" si="5"/>
      </c>
      <c r="T49" s="71">
        <f t="shared" si="5"/>
      </c>
      <c r="U49" s="70"/>
      <c r="V49" s="72"/>
      <c r="W49" s="87">
        <f t="shared" si="4"/>
      </c>
      <c r="X49" s="91">
        <f ca="1">IF(ISBLANK(D49),"",D49&amp;OFFSET('氏名５文字関数'!$J$4,S49,T49)&amp;E49&amp;B49&amp;"年")</f>
      </c>
      <c r="Y49" s="96"/>
      <c r="AA49" s="8" t="s">
        <v>161</v>
      </c>
      <c r="AB49" s="8" t="s">
        <v>221</v>
      </c>
    </row>
    <row r="50" spans="1:28" ht="18.75" customHeight="1">
      <c r="A50" s="197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57"/>
      <c r="N50" s="185"/>
      <c r="O50" s="182"/>
      <c r="P50" s="158"/>
      <c r="S50" s="71">
        <f t="shared" si="5"/>
      </c>
      <c r="T50" s="71">
        <f t="shared" si="5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A50" s="8" t="s">
        <v>162</v>
      </c>
      <c r="AB50" s="8" t="s">
        <v>162</v>
      </c>
    </row>
    <row r="51" spans="1:28" ht="18.75" customHeight="1">
      <c r="A51" s="197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57"/>
      <c r="N51" s="185"/>
      <c r="O51" s="182"/>
      <c r="P51" s="158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163</v>
      </c>
      <c r="AB51" s="8" t="s">
        <v>222</v>
      </c>
    </row>
    <row r="52" spans="1:28" ht="18.75" customHeight="1">
      <c r="A52" s="197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57"/>
      <c r="N52" s="185"/>
      <c r="O52" s="182"/>
      <c r="P52" s="158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164</v>
      </c>
      <c r="AB52" s="8" t="s">
        <v>223</v>
      </c>
    </row>
    <row r="53" spans="1:28" ht="18.75" customHeight="1" thickBot="1">
      <c r="A53" s="198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59"/>
      <c r="N53" s="184"/>
      <c r="O53" s="181"/>
      <c r="P53" s="160"/>
      <c r="S53" s="71">
        <f t="shared" si="5"/>
      </c>
      <c r="T53" s="71">
        <f t="shared" si="5"/>
      </c>
      <c r="U53" s="70"/>
      <c r="V53" s="73"/>
      <c r="W53" s="89">
        <f t="shared" si="4"/>
      </c>
      <c r="X53" s="93">
        <f ca="1">IF(ISBLANK(D53),"",D53&amp;OFFSET('氏名５文字関数'!$J$4,S53,T53)&amp;E53&amp;B53&amp;"年")</f>
      </c>
      <c r="Y53" s="96"/>
      <c r="AA53" s="8" t="s">
        <v>165</v>
      </c>
      <c r="AB53" s="8" t="s">
        <v>165</v>
      </c>
    </row>
    <row r="54" spans="27:28" ht="4.5" customHeight="1">
      <c r="AA54" s="8" t="s">
        <v>166</v>
      </c>
      <c r="AB54" s="8" t="s">
        <v>224</v>
      </c>
    </row>
    <row r="55" spans="27:28" ht="13.5">
      <c r="AA55" s="8" t="s">
        <v>167</v>
      </c>
      <c r="AB55" s="8" t="s">
        <v>225</v>
      </c>
    </row>
    <row r="56" spans="27:28" ht="13.5">
      <c r="AA56" s="8" t="s">
        <v>168</v>
      </c>
      <c r="AB56" s="8" t="s">
        <v>168</v>
      </c>
    </row>
    <row r="57" spans="27:28" ht="13.5">
      <c r="AA57" s="8" t="s">
        <v>12</v>
      </c>
      <c r="AB57" s="8" t="s">
        <v>226</v>
      </c>
    </row>
    <row r="58" spans="27:28" ht="13.5">
      <c r="AA58" s="8" t="s">
        <v>169</v>
      </c>
      <c r="AB58" s="8" t="s">
        <v>241</v>
      </c>
    </row>
    <row r="59" spans="27:28" ht="13.5">
      <c r="AA59" s="8" t="s">
        <v>170</v>
      </c>
      <c r="AB59" s="8" t="s">
        <v>170</v>
      </c>
    </row>
    <row r="60" spans="27:28" ht="13.5">
      <c r="AA60" s="8" t="s">
        <v>171</v>
      </c>
      <c r="AB60" s="8" t="s">
        <v>227</v>
      </c>
    </row>
    <row r="61" spans="27:28" ht="13.5">
      <c r="AA61" s="8" t="s">
        <v>172</v>
      </c>
      <c r="AB61" s="8" t="s">
        <v>172</v>
      </c>
    </row>
    <row r="62" spans="27:28" ht="13.5">
      <c r="AA62" s="8" t="s">
        <v>173</v>
      </c>
      <c r="AB62" s="8" t="s">
        <v>173</v>
      </c>
    </row>
    <row r="63" spans="27:28" ht="13.5">
      <c r="AA63" s="8" t="s">
        <v>174</v>
      </c>
      <c r="AB63" s="8" t="s">
        <v>228</v>
      </c>
    </row>
    <row r="64" spans="27:28" ht="13.5">
      <c r="AA64" s="8" t="s">
        <v>175</v>
      </c>
      <c r="AB64" s="8" t="s">
        <v>229</v>
      </c>
    </row>
    <row r="65" spans="27:28" ht="13.5">
      <c r="AA65" s="8" t="s">
        <v>176</v>
      </c>
      <c r="AB65" s="8" t="s">
        <v>230</v>
      </c>
    </row>
    <row r="66" spans="27:28" ht="13.5">
      <c r="AA66" s="8" t="s">
        <v>177</v>
      </c>
      <c r="AB66" s="8" t="s">
        <v>177</v>
      </c>
    </row>
    <row r="67" spans="27:28" ht="13.5">
      <c r="AA67" s="8" t="s">
        <v>178</v>
      </c>
      <c r="AB67" s="8" t="s">
        <v>178</v>
      </c>
    </row>
    <row r="68" spans="27:28" ht="13.5">
      <c r="AA68" s="8" t="s">
        <v>179</v>
      </c>
      <c r="AB68" s="8" t="s">
        <v>179</v>
      </c>
    </row>
    <row r="69" spans="27:28" ht="13.5">
      <c r="AA69" s="8" t="s">
        <v>180</v>
      </c>
      <c r="AB69" s="8" t="s">
        <v>180</v>
      </c>
    </row>
    <row r="70" spans="27:28" ht="13.5">
      <c r="AA70" s="8" t="s">
        <v>181</v>
      </c>
      <c r="AB70" s="8" t="s">
        <v>231</v>
      </c>
    </row>
    <row r="71" spans="27:28" ht="13.5">
      <c r="AA71" s="8" t="s">
        <v>182</v>
      </c>
      <c r="AB71" s="8" t="s">
        <v>232</v>
      </c>
    </row>
    <row r="72" spans="27:28" ht="13.5">
      <c r="AA72" s="8" t="s">
        <v>183</v>
      </c>
      <c r="AB72" s="8" t="s">
        <v>233</v>
      </c>
    </row>
    <row r="73" spans="27:28" ht="13.5">
      <c r="AA73" s="8" t="s">
        <v>184</v>
      </c>
      <c r="AB73" s="8" t="s">
        <v>184</v>
      </c>
    </row>
    <row r="74" spans="27:28" ht="13.5">
      <c r="AA74" s="8" t="s">
        <v>185</v>
      </c>
      <c r="AB74" s="8" t="s">
        <v>185</v>
      </c>
    </row>
    <row r="75" spans="27:28" ht="13.5">
      <c r="AA75" s="8" t="s">
        <v>186</v>
      </c>
      <c r="AB75" s="8" t="s">
        <v>234</v>
      </c>
    </row>
    <row r="76" spans="27:28" ht="13.5">
      <c r="AA76" s="8" t="s">
        <v>187</v>
      </c>
      <c r="AB76" s="8" t="s">
        <v>187</v>
      </c>
    </row>
    <row r="77" spans="27:28" ht="13.5">
      <c r="AA77" s="8" t="s">
        <v>188</v>
      </c>
      <c r="AB77" s="8" t="s">
        <v>235</v>
      </c>
    </row>
    <row r="78" spans="27:28" ht="13.5">
      <c r="AA78" s="8" t="s">
        <v>189</v>
      </c>
      <c r="AB78" s="8" t="s">
        <v>236</v>
      </c>
    </row>
    <row r="79" spans="27:28" ht="13.5">
      <c r="AA79" s="8" t="s">
        <v>190</v>
      </c>
      <c r="AB79" s="8" t="s">
        <v>237</v>
      </c>
    </row>
  </sheetData>
  <sheetProtection formatCells="0" formatColumns="0" formatRows="0"/>
  <mergeCells count="85"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A1:O1"/>
    <mergeCell ref="K3:L3"/>
    <mergeCell ref="A5:B5"/>
    <mergeCell ref="B6:C6"/>
    <mergeCell ref="F6:L6"/>
    <mergeCell ref="D3:G3"/>
    <mergeCell ref="A3:C3"/>
    <mergeCell ref="O23:P23"/>
    <mergeCell ref="O24:P24"/>
    <mergeCell ref="M18:N18"/>
    <mergeCell ref="O18:P18"/>
    <mergeCell ref="M19:N19"/>
    <mergeCell ref="M20:N20"/>
    <mergeCell ref="M21:N21"/>
    <mergeCell ref="M22:N22"/>
    <mergeCell ref="O19:P19"/>
    <mergeCell ref="O20:P20"/>
    <mergeCell ref="O21:P21"/>
    <mergeCell ref="O22:P22"/>
    <mergeCell ref="M31:N31"/>
    <mergeCell ref="O31:P31"/>
    <mergeCell ref="M25:N25"/>
    <mergeCell ref="M26:N26"/>
    <mergeCell ref="M27:N27"/>
    <mergeCell ref="M28:N28"/>
    <mergeCell ref="O25:P25"/>
    <mergeCell ref="O26:P26"/>
    <mergeCell ref="O27:P27"/>
    <mergeCell ref="O28:P28"/>
    <mergeCell ref="M40:N40"/>
    <mergeCell ref="O38:P38"/>
    <mergeCell ref="O39:P39"/>
    <mergeCell ref="O40:P40"/>
    <mergeCell ref="M33:N33"/>
    <mergeCell ref="M34:N34"/>
    <mergeCell ref="M35:N35"/>
    <mergeCell ref="M43:N43"/>
    <mergeCell ref="M44:N44"/>
    <mergeCell ref="M46:N46"/>
    <mergeCell ref="M47:N47"/>
    <mergeCell ref="M51:N51"/>
    <mergeCell ref="M52:N52"/>
    <mergeCell ref="M45:N45"/>
    <mergeCell ref="M50:N50"/>
    <mergeCell ref="M48:N48"/>
    <mergeCell ref="M53:N53"/>
    <mergeCell ref="O32:P32"/>
    <mergeCell ref="O33:P33"/>
    <mergeCell ref="O34:P34"/>
    <mergeCell ref="O35:P35"/>
    <mergeCell ref="O36:P36"/>
    <mergeCell ref="O37:P37"/>
    <mergeCell ref="M42:N42"/>
    <mergeCell ref="O51:P51"/>
    <mergeCell ref="O52:P52"/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</mergeCells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矢野裕希</cp:lastModifiedBy>
  <cp:lastPrinted>2020-03-23T14:28:24Z</cp:lastPrinted>
  <dcterms:created xsi:type="dcterms:W3CDTF">2006-03-29T23:58:44Z</dcterms:created>
  <dcterms:modified xsi:type="dcterms:W3CDTF">2021-05-02T00:35:06Z</dcterms:modified>
  <cp:category/>
  <cp:version/>
  <cp:contentType/>
  <cp:contentStatus/>
</cp:coreProperties>
</file>